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10"/>
  </bookViews>
  <sheets>
    <sheet name="December" sheetId="1" r:id="rId1"/>
    <sheet name="Consolidated" sheetId="7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<sst xmlns="http://schemas.openxmlformats.org/spreadsheetml/2006/main" count="282" uniqueCount="108">
  <si>
    <t>Category</t>
  </si>
  <si>
    <t>MAJOR</t>
  </si>
  <si>
    <t>Minor</t>
  </si>
  <si>
    <t>SEC</t>
  </si>
  <si>
    <t>Multi-disciplinary (MC)</t>
  </si>
  <si>
    <t>AECC</t>
  </si>
  <si>
    <t>VAC 1</t>
  </si>
  <si>
    <t>VAC2</t>
  </si>
  <si>
    <t>Lectures</t>
  </si>
  <si>
    <t>Courses</t>
  </si>
  <si>
    <t>English</t>
  </si>
  <si>
    <t>Konkani</t>
  </si>
  <si>
    <t>Hindi</t>
  </si>
  <si>
    <t>Marathi</t>
  </si>
  <si>
    <t>History</t>
  </si>
  <si>
    <t>Geography (Theory)</t>
  </si>
  <si>
    <t>Geography (Practical)</t>
  </si>
  <si>
    <t>Economics</t>
  </si>
  <si>
    <t>MAJOR %</t>
  </si>
  <si>
    <t>Geography</t>
  </si>
  <si>
    <t>MINOR %</t>
  </si>
  <si>
    <t>English (THEORY)</t>
  </si>
  <si>
    <r>
      <rPr>
        <b/>
        <sz val="9"/>
        <color theme="1"/>
        <rFont val="Arial"/>
        <charset val="134"/>
      </rPr>
      <t>English (</t>
    </r>
    <r>
      <rPr>
        <b/>
        <sz val="8"/>
        <color theme="1"/>
        <rFont val="Arial"/>
        <charset val="134"/>
      </rPr>
      <t>PRACTICAL</t>
    </r>
    <r>
      <rPr>
        <b/>
        <sz val="9"/>
        <color theme="1"/>
        <rFont val="Arial"/>
        <charset val="134"/>
      </rPr>
      <t>)</t>
    </r>
  </si>
  <si>
    <t>Konkani (Theory)</t>
  </si>
  <si>
    <t>Konkani (Practical)</t>
  </si>
  <si>
    <t>Hindi              (Theory)</t>
  </si>
  <si>
    <t>Hindi (Practical)</t>
  </si>
  <si>
    <t>Marathi (Theory)</t>
  </si>
  <si>
    <t>Marathi (Practical)</t>
  </si>
  <si>
    <t>History (Theory)</t>
  </si>
  <si>
    <t>History (Practical)</t>
  </si>
  <si>
    <t>Economics (Theory)</t>
  </si>
  <si>
    <t>Economics (Practical)</t>
  </si>
  <si>
    <t>SEC   %</t>
  </si>
  <si>
    <t>Management of MSME</t>
  </si>
  <si>
    <t xml:space="preserve">Tourism and Hospitality Management </t>
  </si>
  <si>
    <t xml:space="preserve">Warehouse and Inventory </t>
  </si>
  <si>
    <t xml:space="preserve">Basics of Sports Management </t>
  </si>
  <si>
    <t>Cyber Security Essential</t>
  </si>
  <si>
    <t>Environment Psychology and Sustanabilty (Psycho)</t>
  </si>
  <si>
    <t>MC     %</t>
  </si>
  <si>
    <t>AECC %</t>
  </si>
  <si>
    <t>Awareness of Cybercrime and Security</t>
  </si>
  <si>
    <t>Green Energy System</t>
  </si>
  <si>
    <t>VAC 1 %</t>
  </si>
  <si>
    <t>Life Skill</t>
  </si>
  <si>
    <t xml:space="preserve">Youth Empowernment using Mind Management </t>
  </si>
  <si>
    <t>VAC 2   %</t>
  </si>
  <si>
    <t xml:space="preserve">Present </t>
  </si>
  <si>
    <t>Delivered</t>
  </si>
  <si>
    <t>Percentage</t>
  </si>
  <si>
    <t>Remark</t>
  </si>
  <si>
    <t>Names</t>
  </si>
  <si>
    <t>Roll No.</t>
  </si>
  <si>
    <t>P</t>
  </si>
  <si>
    <t>T</t>
  </si>
  <si>
    <t>%</t>
  </si>
  <si>
    <t>ADITI RAGHOBA NAIK</t>
  </si>
  <si>
    <t>AISHWARYA SADASHIV PARAB</t>
  </si>
  <si>
    <t>AKANSHA ANAND SALGAONKAR</t>
  </si>
  <si>
    <t>ANADI GANPAT NARULKAR</t>
  </si>
  <si>
    <t>ANANT RAJARAM GAWANDE</t>
  </si>
  <si>
    <t>ANKUSH RAVINDRA PARAB</t>
  </si>
  <si>
    <t>APEKSHA PRAKASH NAGOJI</t>
  </si>
  <si>
    <t>ARTI NARAYAN NAIK</t>
  </si>
  <si>
    <t>ARYAN KRISHNA VARADKAR</t>
  </si>
  <si>
    <t>ASHISH LAWOO RAO</t>
  </si>
  <si>
    <t>ASHWINI RAMESH KUDEKAR</t>
  </si>
  <si>
    <t>ASI BE YASIN NAIK</t>
  </si>
  <si>
    <t>ATHARV PRAMOD MAHALE</t>
  </si>
  <si>
    <t>AYUSHI AMOL PHADTE</t>
  </si>
  <si>
    <t>BAPU SURENDRA GAWDE</t>
  </si>
  <si>
    <t>CHAITALI CHANRAKANT MOPKAR</t>
  </si>
  <si>
    <t>CHANDANA CHANDRAKANT PALYEKAR</t>
  </si>
  <si>
    <t>CHANDRAKANT RUPESH NAIK</t>
  </si>
  <si>
    <t>CONNEL FERNANDES</t>
  </si>
  <si>
    <t>DATTARAJ VINAYAK SAWALDESAI</t>
  </si>
  <si>
    <t>DEVRAJ RAJENDRA CHARI</t>
  </si>
  <si>
    <t>DHANASHRI KISAN MANE</t>
  </si>
  <si>
    <t>DIKSHA MAHESH KAMBLI</t>
  </si>
  <si>
    <t>DIPIKA NAMDEV MANJREKAR</t>
  </si>
  <si>
    <t>GAYATRI GURUNATH HALANKAR</t>
  </si>
  <si>
    <t>HRITHIKA SURESH PEDNEKAR</t>
  </si>
  <si>
    <t>JESNITA NILKANT PARWAR</t>
  </si>
  <si>
    <t>KAJAL BABUSAB MALGIMANI</t>
  </si>
  <si>
    <t>KARISHMA DEVAN SINGH</t>
  </si>
  <si>
    <t>KARTIK KESHAV JADHAV</t>
  </si>
  <si>
    <t>KHUSHI DAYANAND NAIK</t>
  </si>
  <si>
    <t>KISHAN KALLAPA KAMBLI</t>
  </si>
  <si>
    <t>KOMAL RAKESH CHAURASIYA</t>
  </si>
  <si>
    <t>KRISH KISHOR PARWAR</t>
  </si>
  <si>
    <t>KRITIKA PAWAN GARG</t>
  </si>
  <si>
    <t>MARVEL DIAS</t>
  </si>
  <si>
    <t>MAYUR DEVIDAS SOPTE</t>
  </si>
  <si>
    <t>NIKHIL NARESH KALANGUTKAR</t>
  </si>
  <si>
    <t>NILAKSH NILESH PRABHU</t>
  </si>
  <si>
    <t>PAPIYA PRASANTA PAL</t>
  </si>
  <si>
    <t>PARTH BHARAT MAYEKAR</t>
  </si>
  <si>
    <t>POOJA KHEMA SAWANT</t>
  </si>
  <si>
    <t>NOTE: Any discrepancy may be reported within 3 days of Display to the Attendance incharge Ms.  Karuna Jadhav (F.Y.B.A Attendance Incharge)</t>
  </si>
  <si>
    <t>June</t>
  </si>
  <si>
    <t>July</t>
  </si>
  <si>
    <t>August</t>
  </si>
  <si>
    <t>September</t>
  </si>
  <si>
    <t>October</t>
  </si>
  <si>
    <t>Justification</t>
  </si>
  <si>
    <t>Low</t>
  </si>
  <si>
    <t>10% + 15%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</si>
</sst>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0.0"/>
  </numFmts>
  <fonts count="33">
    <font>
      <sz val="10"/>
      <color rgb="FF000000"/>
      <name val="Arial"/>
      <charset val="134"/>
      <scheme val="minor"/>
    </font>
    <font>
      <b/>
      <sz val="12"/>
      <color theme="1"/>
      <name val="Arial"/>
      <charset val="134"/>
    </font>
    <font>
      <b/>
      <sz val="9"/>
      <color theme="1"/>
      <name val="Arial"/>
      <charset val="134"/>
    </font>
    <font>
      <sz val="10"/>
      <name val="Arial"/>
      <charset val="134"/>
      <scheme val="minor"/>
    </font>
    <font>
      <b/>
      <sz val="10"/>
      <color theme="1"/>
      <name val="Arial"/>
      <charset val="134"/>
    </font>
    <font>
      <sz val="12"/>
      <color rgb="FF000000"/>
      <name val="Arial"/>
      <charset val="134"/>
    </font>
    <font>
      <sz val="10"/>
      <color theme="1"/>
      <name val="Arial"/>
      <charset val="134"/>
      <scheme val="minor"/>
    </font>
    <font>
      <sz val="12"/>
      <color rgb="FF000000"/>
      <name val="Calibri"/>
      <charset val="134"/>
    </font>
    <font>
      <b/>
      <sz val="9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b/>
      <sz val="12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sz val="11"/>
      <color rgb="FF000000"/>
      <name val="Calibri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8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3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36" applyNumberFormat="0" applyAlignment="0" applyProtection="0">
      <alignment vertical="center"/>
    </xf>
    <xf numFmtId="0" fontId="22" fillId="6" borderId="37" applyNumberFormat="0" applyAlignment="0" applyProtection="0">
      <alignment vertical="center"/>
    </xf>
    <xf numFmtId="0" fontId="23" fillId="6" borderId="36" applyNumberFormat="0" applyAlignment="0" applyProtection="0">
      <alignment vertical="center"/>
    </xf>
    <xf numFmtId="0" fontId="24" fillId="7" borderId="38" applyNumberFormat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0" borderId="4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18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wrapText="1"/>
    </xf>
    <xf numFmtId="0" fontId="5" fillId="2" borderId="8" xfId="0" applyFont="1" applyFill="1" applyBorder="1" applyAlignment="1">
      <alignment horizontal="center"/>
    </xf>
    <xf numFmtId="0" fontId="6" fillId="3" borderId="9" xfId="0" applyFont="1" applyFill="1" applyBorder="1"/>
    <xf numFmtId="0" fontId="6" fillId="0" borderId="10" xfId="0" applyFont="1" applyBorder="1"/>
    <xf numFmtId="0" fontId="6" fillId="2" borderId="10" xfId="0" applyFont="1" applyFill="1" applyBorder="1"/>
    <xf numFmtId="0" fontId="5" fillId="0" borderId="8" xfId="0" applyFont="1" applyBorder="1" applyAlignment="1">
      <alignment horizontal="center"/>
    </xf>
    <xf numFmtId="0" fontId="7" fillId="0" borderId="7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180" fontId="8" fillId="0" borderId="1" xfId="0" applyNumberFormat="1" applyFont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/>
    </xf>
    <xf numFmtId="0" fontId="6" fillId="0" borderId="12" xfId="0" applyFont="1" applyBorder="1" applyAlignment="1"/>
    <xf numFmtId="0" fontId="6" fillId="0" borderId="9" xfId="0" applyFont="1" applyBorder="1"/>
    <xf numFmtId="0" fontId="6" fillId="0" borderId="7" xfId="0" applyFont="1" applyBorder="1"/>
    <xf numFmtId="180" fontId="6" fillId="0" borderId="7" xfId="0" applyNumberFormat="1" applyFont="1" applyBorder="1"/>
    <xf numFmtId="0" fontId="6" fillId="0" borderId="12" xfId="0" applyFont="1" applyBorder="1"/>
    <xf numFmtId="0" fontId="6" fillId="0" borderId="13" xfId="0" applyFont="1" applyBorder="1" applyAlignment="1"/>
    <xf numFmtId="0" fontId="6" fillId="2" borderId="0" xfId="0" applyFont="1" applyFill="1"/>
    <xf numFmtId="180" fontId="6" fillId="0" borderId="0" xfId="0" applyNumberFormat="1" applyFont="1"/>
    <xf numFmtId="0" fontId="8" fillId="0" borderId="14" xfId="0" applyFont="1" applyBorder="1" applyAlignment="1">
      <alignment horizontal="center" vertical="top" wrapText="1"/>
    </xf>
    <xf numFmtId="0" fontId="9" fillId="0" borderId="0" xfId="0" applyFont="1" applyAlignment="1"/>
    <xf numFmtId="0" fontId="6" fillId="0" borderId="10" xfId="0" applyFont="1" applyBorder="1" applyAlignment="1"/>
    <xf numFmtId="9" fontId="6" fillId="0" borderId="12" xfId="0" applyNumberFormat="1" applyFont="1" applyBorder="1" applyAlignment="1"/>
    <xf numFmtId="9" fontId="6" fillId="3" borderId="12" xfId="0" applyNumberFormat="1" applyFont="1" applyFill="1" applyBorder="1" applyAlignment="1"/>
    <xf numFmtId="0" fontId="6" fillId="0" borderId="15" xfId="0" applyFont="1" applyBorder="1"/>
    <xf numFmtId="0" fontId="6" fillId="0" borderId="13" xfId="0" applyFont="1" applyBorder="1"/>
    <xf numFmtId="0" fontId="10" fillId="0" borderId="0" xfId="0" applyFont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3" fillId="0" borderId="17" xfId="0" applyFont="1" applyBorder="1"/>
    <xf numFmtId="0" fontId="6" fillId="3" borderId="9" xfId="0" applyFont="1" applyFill="1" applyBorder="1" applyAlignment="1"/>
    <xf numFmtId="0" fontId="6" fillId="2" borderId="10" xfId="0" applyFont="1" applyFill="1" applyBorder="1" applyAlignment="1"/>
    <xf numFmtId="0" fontId="11" fillId="3" borderId="9" xfId="0" applyFont="1" applyFill="1" applyBorder="1" applyAlignment="1"/>
    <xf numFmtId="0" fontId="11" fillId="2" borderId="10" xfId="0" applyFont="1" applyFill="1" applyBorder="1" applyAlignment="1"/>
    <xf numFmtId="0" fontId="6" fillId="3" borderId="18" xfId="0" applyFont="1" applyFill="1" applyBorder="1" applyAlignment="1"/>
    <xf numFmtId="0" fontId="6" fillId="0" borderId="15" xfId="0" applyFont="1" applyBorder="1" applyAlignment="1"/>
    <xf numFmtId="0" fontId="6" fillId="3" borderId="18" xfId="0" applyFont="1" applyFill="1" applyBorder="1"/>
    <xf numFmtId="0" fontId="6" fillId="2" borderId="15" xfId="0" applyFont="1" applyFill="1" applyBorder="1"/>
    <xf numFmtId="0" fontId="6" fillId="0" borderId="0" xfId="0" applyFont="1" applyAlignment="1"/>
    <xf numFmtId="0" fontId="4" fillId="3" borderId="19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6" fillId="3" borderId="12" xfId="0" applyFont="1" applyFill="1" applyBorder="1"/>
    <xf numFmtId="0" fontId="6" fillId="2" borderId="12" xfId="0" applyFont="1" applyFill="1" applyBorder="1"/>
    <xf numFmtId="0" fontId="6" fillId="3" borderId="12" xfId="0" applyFont="1" applyFill="1" applyBorder="1" applyAlignment="1"/>
    <xf numFmtId="0" fontId="6" fillId="2" borderId="12" xfId="0" applyFont="1" applyFill="1" applyBorder="1" applyAlignment="1"/>
    <xf numFmtId="0" fontId="6" fillId="2" borderId="15" xfId="0" applyFont="1" applyFill="1" applyBorder="1" applyAlignment="1"/>
    <xf numFmtId="0" fontId="6" fillId="3" borderId="13" xfId="0" applyFont="1" applyFill="1" applyBorder="1"/>
    <xf numFmtId="0" fontId="6" fillId="2" borderId="13" xfId="0" applyFont="1" applyFill="1" applyBorder="1"/>
    <xf numFmtId="180" fontId="9" fillId="0" borderId="1" xfId="0" applyNumberFormat="1" applyFont="1" applyBorder="1" applyAlignment="1">
      <alignment horizontal="center"/>
    </xf>
    <xf numFmtId="180" fontId="2" fillId="0" borderId="1" xfId="0" applyNumberFormat="1" applyFont="1" applyBorder="1" applyAlignment="1">
      <alignment horizontal="center" vertical="center" wrapText="1"/>
    </xf>
    <xf numFmtId="180" fontId="4" fillId="2" borderId="19" xfId="0" applyNumberFormat="1" applyFont="1" applyFill="1" applyBorder="1" applyAlignment="1">
      <alignment horizontal="center"/>
    </xf>
    <xf numFmtId="180" fontId="6" fillId="2" borderId="12" xfId="0" applyNumberFormat="1" applyFont="1" applyFill="1" applyBorder="1" applyAlignment="1"/>
    <xf numFmtId="0" fontId="8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/>
    </xf>
    <xf numFmtId="180" fontId="4" fillId="0" borderId="19" xfId="0" applyNumberFormat="1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0" fontId="6" fillId="0" borderId="8" xfId="0" applyFont="1" applyBorder="1"/>
    <xf numFmtId="180" fontId="6" fillId="0" borderId="12" xfId="0" applyNumberFormat="1" applyFont="1" applyBorder="1"/>
    <xf numFmtId="0" fontId="6" fillId="3" borderId="7" xfId="0" applyFont="1" applyFill="1" applyBorder="1"/>
    <xf numFmtId="0" fontId="6" fillId="2" borderId="7" xfId="0" applyFont="1" applyFill="1" applyBorder="1"/>
    <xf numFmtId="0" fontId="6" fillId="0" borderId="7" xfId="0" applyFont="1" applyBorder="1" applyAlignment="1"/>
    <xf numFmtId="0" fontId="6" fillId="3" borderId="7" xfId="0" applyFont="1" applyFill="1" applyBorder="1" applyAlignment="1"/>
    <xf numFmtId="0" fontId="6" fillId="0" borderId="8" xfId="0" applyFont="1" applyBorder="1" applyAlignment="1"/>
    <xf numFmtId="0" fontId="6" fillId="2" borderId="7" xfId="0" applyFont="1" applyFill="1" applyBorder="1" applyAlignment="1"/>
    <xf numFmtId="0" fontId="11" fillId="2" borderId="7" xfId="0" applyFont="1" applyFill="1" applyBorder="1" applyAlignment="1"/>
    <xf numFmtId="0" fontId="6" fillId="0" borderId="21" xfId="0" applyFont="1" applyBorder="1" applyAlignment="1"/>
    <xf numFmtId="0" fontId="6" fillId="0" borderId="22" xfId="0" applyFont="1" applyBorder="1" applyAlignment="1"/>
    <xf numFmtId="0" fontId="6" fillId="3" borderId="22" xfId="0" applyFont="1" applyFill="1" applyBorder="1" applyAlignment="1"/>
    <xf numFmtId="0" fontId="6" fillId="2" borderId="22" xfId="0" applyFont="1" applyFill="1" applyBorder="1"/>
    <xf numFmtId="0" fontId="11" fillId="3" borderId="7" xfId="0" applyFont="1" applyFill="1" applyBorder="1" applyAlignment="1"/>
    <xf numFmtId="0" fontId="11" fillId="0" borderId="10" xfId="0" applyFont="1" applyBorder="1" applyAlignment="1"/>
    <xf numFmtId="0" fontId="6" fillId="3" borderId="22" xfId="0" applyFont="1" applyFill="1" applyBorder="1"/>
    <xf numFmtId="0" fontId="6" fillId="2" borderId="22" xfId="0" applyFont="1" applyFill="1" applyBorder="1" applyAlignment="1"/>
    <xf numFmtId="0" fontId="9" fillId="0" borderId="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180" fontId="6" fillId="0" borderId="12" xfId="0" applyNumberFormat="1" applyFont="1" applyBorder="1" applyAlignment="1"/>
    <xf numFmtId="0" fontId="9" fillId="3" borderId="5" xfId="0" applyFont="1" applyFill="1" applyBorder="1" applyAlignment="1"/>
    <xf numFmtId="0" fontId="9" fillId="0" borderId="6" xfId="0" applyFont="1" applyBorder="1" applyAlignment="1"/>
    <xf numFmtId="180" fontId="9" fillId="0" borderId="23" xfId="0" applyNumberFormat="1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3" fillId="0" borderId="25" xfId="0" applyFont="1" applyBorder="1"/>
    <xf numFmtId="0" fontId="9" fillId="0" borderId="23" xfId="0" applyFont="1" applyBorder="1" applyAlignment="1">
      <alignment horizontal="center"/>
    </xf>
    <xf numFmtId="180" fontId="9" fillId="0" borderId="0" xfId="0" applyNumberFormat="1" applyFont="1" applyAlignment="1"/>
    <xf numFmtId="0" fontId="9" fillId="3" borderId="26" xfId="0" applyFont="1" applyFill="1" applyBorder="1" applyAlignment="1"/>
    <xf numFmtId="0" fontId="9" fillId="0" borderId="19" xfId="0" applyFont="1" applyBorder="1" applyAlignment="1"/>
    <xf numFmtId="0" fontId="9" fillId="3" borderId="19" xfId="0" applyFont="1" applyFill="1" applyBorder="1" applyAlignment="1"/>
    <xf numFmtId="180" fontId="6" fillId="0" borderId="19" xfId="0" applyNumberFormat="1" applyFont="1" applyBorder="1"/>
    <xf numFmtId="0" fontId="12" fillId="3" borderId="27" xfId="0" applyFont="1" applyFill="1" applyBorder="1" applyAlignment="1">
      <alignment horizontal="right"/>
    </xf>
    <xf numFmtId="0" fontId="6" fillId="0" borderId="28" xfId="0" applyFont="1" applyBorder="1" applyAlignment="1"/>
    <xf numFmtId="0" fontId="12" fillId="3" borderId="9" xfId="0" applyFont="1" applyFill="1" applyBorder="1" applyAlignment="1">
      <alignment horizontal="right"/>
    </xf>
    <xf numFmtId="0" fontId="12" fillId="3" borderId="18" xfId="0" applyFont="1" applyFill="1" applyBorder="1" applyAlignment="1">
      <alignment horizontal="right"/>
    </xf>
    <xf numFmtId="0" fontId="6" fillId="3" borderId="13" xfId="0" applyFont="1" applyFill="1" applyBorder="1" applyAlignment="1"/>
    <xf numFmtId="0" fontId="9" fillId="2" borderId="19" xfId="0" applyFont="1" applyFill="1" applyBorder="1" applyAlignment="1"/>
    <xf numFmtId="0" fontId="6" fillId="2" borderId="13" xfId="0" applyFont="1" applyFill="1" applyBorder="1" applyAlignment="1"/>
    <xf numFmtId="0" fontId="6" fillId="0" borderId="21" xfId="0" applyFont="1" applyBorder="1"/>
    <xf numFmtId="180" fontId="9" fillId="0" borderId="24" xfId="0" applyNumberFormat="1" applyFont="1" applyBorder="1" applyAlignment="1">
      <alignment horizontal="center"/>
    </xf>
    <xf numFmtId="0" fontId="3" fillId="0" borderId="29" xfId="0" applyFont="1" applyBorder="1"/>
    <xf numFmtId="180" fontId="9" fillId="0" borderId="30" xfId="0" applyNumberFormat="1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0" xfId="0" applyFont="1" applyAlignment="1">
      <alignment horizontal="center"/>
    </xf>
    <xf numFmtId="180" fontId="9" fillId="0" borderId="19" xfId="0" applyNumberFormat="1" applyFont="1" applyBorder="1" applyAlignment="1"/>
    <xf numFmtId="0" fontId="9" fillId="0" borderId="5" xfId="0" applyFont="1" applyBorder="1" applyAlignment="1"/>
    <xf numFmtId="0" fontId="9" fillId="0" borderId="20" xfId="0" applyFont="1" applyBorder="1" applyAlignment="1"/>
    <xf numFmtId="180" fontId="9" fillId="0" borderId="20" xfId="0" applyNumberFormat="1" applyFont="1" applyBorder="1" applyAlignment="1"/>
    <xf numFmtId="0" fontId="6" fillId="0" borderId="32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CP998"/>
  <sheetViews>
    <sheetView tabSelected="1" zoomScale="66" zoomScaleNormal="66" workbookViewId="0">
      <pane xSplit="2" ySplit="3" topLeftCell="N16" activePane="bottomRight" state="frozen"/>
      <selection/>
      <selection pane="topRight"/>
      <selection pane="bottomLeft"/>
      <selection pane="bottomRight" activeCell="C4" sqref="C4"/>
    </sheetView>
  </sheetViews>
  <sheetFormatPr defaultColWidth="12.6272727272727" defaultRowHeight="15.75" customHeight="1"/>
  <cols>
    <col min="1" max="1" width="22.7545454545455" customWidth="1"/>
    <col min="3" max="3" width="5" customWidth="1"/>
    <col min="4" max="4" width="5.38181818181818" customWidth="1"/>
    <col min="5" max="18" width="6" customWidth="1"/>
    <col min="19" max="19" width="7.12727272727273" customWidth="1"/>
    <col min="20" max="32" width="6" customWidth="1"/>
    <col min="33" max="33" width="5.75454545454545" customWidth="1"/>
    <col min="34" max="34" width="7.25454545454545" customWidth="1"/>
    <col min="35" max="35" width="5.88181818181818" customWidth="1"/>
    <col min="36" max="38" width="5.12727272727273" customWidth="1"/>
    <col min="39" max="41" width="5.38181818181818" customWidth="1"/>
    <col min="42" max="42" width="4.88181818181818" customWidth="1"/>
    <col min="43" max="45" width="5.75454545454545" customWidth="1"/>
    <col min="46" max="46" width="5" customWidth="1"/>
    <col min="47" max="61" width="5.5" customWidth="1"/>
    <col min="62" max="63" width="5.38181818181818" customWidth="1"/>
    <col min="64" max="64" width="6" customWidth="1"/>
    <col min="65" max="65" width="5.12727272727273" customWidth="1"/>
    <col min="66" max="66" width="5" customWidth="1"/>
    <col min="67" max="67" width="6.88181818181818" customWidth="1"/>
    <col min="68" max="68" width="5.38181818181818" customWidth="1"/>
    <col min="69" max="69" width="5.12727272727273" customWidth="1"/>
    <col min="70" max="70" width="4.88181818181818" customWidth="1"/>
    <col min="71" max="71" width="5.12727272727273" customWidth="1"/>
    <col min="72" max="72" width="5.38181818181818" customWidth="1"/>
    <col min="73" max="73" width="5.12727272727273" customWidth="1"/>
    <col min="74" max="74" width="4.88181818181818" customWidth="1"/>
    <col min="75" max="76" width="6.12727272727273" customWidth="1"/>
    <col min="77" max="77" width="4.38181818181818" customWidth="1"/>
    <col min="78" max="78" width="4.88181818181818" customWidth="1"/>
    <col min="79" max="79" width="5.88181818181818" customWidth="1"/>
    <col min="80" max="82" width="4.88181818181818" customWidth="1"/>
    <col min="83" max="83" width="4.62727272727273" customWidth="1"/>
    <col min="84" max="84" width="5.75454545454545" customWidth="1"/>
    <col min="85" max="85" width="5.5" customWidth="1"/>
    <col min="86" max="86" width="5.38181818181818" customWidth="1"/>
    <col min="87" max="87" width="5.5" customWidth="1"/>
    <col min="88" max="88" width="5.12727272727273" customWidth="1"/>
    <col min="89" max="89" width="6.25454545454545" customWidth="1"/>
    <col min="90" max="90" width="8.12727272727273" customWidth="1"/>
    <col min="91" max="91" width="8.25454545454545" customWidth="1"/>
    <col min="92" max="92" width="10" customWidth="1"/>
    <col min="93" max="93" width="7.88181818181818" customWidth="1"/>
    <col min="94" max="94" width="5.12727272727273" customWidth="1"/>
  </cols>
  <sheetData>
    <row r="1" customHeight="1" spans="1:94">
      <c r="A1" s="37"/>
      <c r="B1" s="38" t="s">
        <v>0</v>
      </c>
      <c r="C1" s="39" t="s">
        <v>1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"/>
      <c r="S1" s="59"/>
      <c r="T1" s="39" t="s">
        <v>2</v>
      </c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"/>
      <c r="AH1" s="59"/>
      <c r="AI1" s="39" t="s">
        <v>3</v>
      </c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"/>
      <c r="BK1" s="86"/>
      <c r="BL1" s="39" t="s">
        <v>4</v>
      </c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"/>
      <c r="BX1" s="91"/>
      <c r="BY1" s="92" t="s">
        <v>5</v>
      </c>
      <c r="BZ1" s="93"/>
      <c r="CA1" s="94"/>
      <c r="CB1" s="92" t="s">
        <v>6</v>
      </c>
      <c r="CC1" s="93"/>
      <c r="CD1" s="92" t="s">
        <v>6</v>
      </c>
      <c r="CE1" s="93"/>
      <c r="CF1" s="94"/>
      <c r="CG1" s="92" t="s">
        <v>7</v>
      </c>
      <c r="CH1" s="93"/>
      <c r="CI1" s="92" t="s">
        <v>7</v>
      </c>
      <c r="CJ1" s="93"/>
      <c r="CK1" s="108"/>
      <c r="CL1" s="92" t="s">
        <v>8</v>
      </c>
      <c r="CM1" s="109"/>
      <c r="CN1" s="110"/>
      <c r="CO1" s="111"/>
      <c r="CP1" s="112"/>
    </row>
    <row r="2" customHeight="1" spans="1:93">
      <c r="A2" s="1"/>
      <c r="B2" s="2" t="s">
        <v>9</v>
      </c>
      <c r="C2" s="3" t="s">
        <v>10</v>
      </c>
      <c r="D2" s="4"/>
      <c r="E2" s="3" t="s">
        <v>11</v>
      </c>
      <c r="F2" s="4"/>
      <c r="G2" s="3" t="s">
        <v>12</v>
      </c>
      <c r="H2" s="4"/>
      <c r="I2" s="3" t="s">
        <v>13</v>
      </c>
      <c r="J2" s="4"/>
      <c r="K2" s="3" t="s">
        <v>14</v>
      </c>
      <c r="L2" s="4"/>
      <c r="M2" s="3" t="s">
        <v>15</v>
      </c>
      <c r="N2" s="4"/>
      <c r="O2" s="3" t="s">
        <v>16</v>
      </c>
      <c r="P2" s="4"/>
      <c r="Q2" s="3" t="s">
        <v>17</v>
      </c>
      <c r="R2" s="4"/>
      <c r="S2" s="60" t="s">
        <v>18</v>
      </c>
      <c r="T2" s="3" t="s">
        <v>10</v>
      </c>
      <c r="U2" s="4"/>
      <c r="V2" s="3" t="s">
        <v>11</v>
      </c>
      <c r="W2" s="4"/>
      <c r="X2" s="3" t="s">
        <v>12</v>
      </c>
      <c r="Y2" s="4"/>
      <c r="Z2" s="3" t="s">
        <v>13</v>
      </c>
      <c r="AA2" s="4"/>
      <c r="AB2" s="3" t="s">
        <v>14</v>
      </c>
      <c r="AC2" s="4"/>
      <c r="AD2" s="3" t="s">
        <v>19</v>
      </c>
      <c r="AE2" s="4"/>
      <c r="AF2" s="3" t="s">
        <v>17</v>
      </c>
      <c r="AG2" s="4"/>
      <c r="AH2" s="60" t="s">
        <v>20</v>
      </c>
      <c r="AI2" s="63" t="s">
        <v>21</v>
      </c>
      <c r="AJ2" s="4"/>
      <c r="AK2" s="63" t="s">
        <v>22</v>
      </c>
      <c r="AL2" s="4"/>
      <c r="AM2" s="63" t="s">
        <v>23</v>
      </c>
      <c r="AN2" s="4"/>
      <c r="AO2" s="63" t="s">
        <v>24</v>
      </c>
      <c r="AP2" s="4"/>
      <c r="AQ2" s="63" t="s">
        <v>25</v>
      </c>
      <c r="AR2" s="4"/>
      <c r="AS2" s="63" t="s">
        <v>26</v>
      </c>
      <c r="AT2" s="4"/>
      <c r="AU2" s="63" t="s">
        <v>27</v>
      </c>
      <c r="AV2" s="4"/>
      <c r="AW2" s="63" t="s">
        <v>28</v>
      </c>
      <c r="AX2" s="4"/>
      <c r="AY2" s="63" t="s">
        <v>29</v>
      </c>
      <c r="AZ2" s="4"/>
      <c r="BA2" s="63" t="s">
        <v>30</v>
      </c>
      <c r="BB2" s="4"/>
      <c r="BC2" s="63" t="s">
        <v>15</v>
      </c>
      <c r="BD2" s="4"/>
      <c r="BE2" s="63" t="s">
        <v>16</v>
      </c>
      <c r="BF2" s="4"/>
      <c r="BG2" s="63" t="s">
        <v>31</v>
      </c>
      <c r="BH2" s="4"/>
      <c r="BI2" s="63" t="s">
        <v>32</v>
      </c>
      <c r="BJ2" s="4"/>
      <c r="BK2" s="19" t="s">
        <v>33</v>
      </c>
      <c r="BL2" s="63" t="s">
        <v>34</v>
      </c>
      <c r="BM2" s="4"/>
      <c r="BN2" s="63" t="s">
        <v>35</v>
      </c>
      <c r="BO2" s="4"/>
      <c r="BP2" s="63" t="s">
        <v>36</v>
      </c>
      <c r="BQ2" s="4"/>
      <c r="BR2" s="63" t="s">
        <v>37</v>
      </c>
      <c r="BS2" s="4"/>
      <c r="BT2" s="63" t="s">
        <v>38</v>
      </c>
      <c r="BU2" s="4"/>
      <c r="BV2" s="63" t="s">
        <v>39</v>
      </c>
      <c r="BW2" s="4"/>
      <c r="BX2" s="20" t="s">
        <v>40</v>
      </c>
      <c r="BY2" s="63" t="s">
        <v>10</v>
      </c>
      <c r="BZ2" s="4"/>
      <c r="CA2" s="19" t="s">
        <v>41</v>
      </c>
      <c r="CB2" s="63" t="s">
        <v>42</v>
      </c>
      <c r="CC2" s="4"/>
      <c r="CD2" s="63" t="s">
        <v>43</v>
      </c>
      <c r="CE2" s="4"/>
      <c r="CF2" s="19" t="s">
        <v>44</v>
      </c>
      <c r="CG2" s="63" t="s">
        <v>45</v>
      </c>
      <c r="CH2" s="4"/>
      <c r="CI2" s="63" t="s">
        <v>46</v>
      </c>
      <c r="CJ2" s="4"/>
      <c r="CK2" s="20" t="s">
        <v>47</v>
      </c>
      <c r="CL2" s="19" t="s">
        <v>48</v>
      </c>
      <c r="CM2" s="19" t="s">
        <v>49</v>
      </c>
      <c r="CN2" s="20" t="s">
        <v>50</v>
      </c>
      <c r="CO2" s="19" t="s">
        <v>51</v>
      </c>
    </row>
    <row r="3" customHeight="1" spans="1:94">
      <c r="A3" s="5" t="s">
        <v>52</v>
      </c>
      <c r="B3" s="6" t="s">
        <v>53</v>
      </c>
      <c r="C3" s="7" t="s">
        <v>54</v>
      </c>
      <c r="D3" s="8" t="s">
        <v>55</v>
      </c>
      <c r="E3" s="7" t="s">
        <v>54</v>
      </c>
      <c r="F3" s="9" t="s">
        <v>55</v>
      </c>
      <c r="G3" s="7" t="s">
        <v>54</v>
      </c>
      <c r="H3" s="9" t="s">
        <v>55</v>
      </c>
      <c r="I3" s="7" t="s">
        <v>54</v>
      </c>
      <c r="J3" s="9" t="s">
        <v>55</v>
      </c>
      <c r="K3" s="7" t="s">
        <v>54</v>
      </c>
      <c r="L3" s="9" t="s">
        <v>55</v>
      </c>
      <c r="M3" s="50" t="s">
        <v>54</v>
      </c>
      <c r="N3" s="51" t="s">
        <v>55</v>
      </c>
      <c r="O3" s="7" t="s">
        <v>54</v>
      </c>
      <c r="P3" s="9" t="s">
        <v>55</v>
      </c>
      <c r="Q3" s="7" t="s">
        <v>54</v>
      </c>
      <c r="R3" s="9" t="s">
        <v>55</v>
      </c>
      <c r="S3" s="61" t="s">
        <v>56</v>
      </c>
      <c r="T3" s="7" t="s">
        <v>54</v>
      </c>
      <c r="U3" s="9" t="s">
        <v>55</v>
      </c>
      <c r="V3" s="7" t="s">
        <v>54</v>
      </c>
      <c r="W3" s="9" t="s">
        <v>55</v>
      </c>
      <c r="X3" s="7" t="s">
        <v>54</v>
      </c>
      <c r="Y3" s="9" t="s">
        <v>55</v>
      </c>
      <c r="Z3" s="7" t="s">
        <v>54</v>
      </c>
      <c r="AA3" s="9" t="s">
        <v>55</v>
      </c>
      <c r="AB3" s="7" t="s">
        <v>54</v>
      </c>
      <c r="AC3" s="9" t="s">
        <v>55</v>
      </c>
      <c r="AD3" s="7" t="s">
        <v>54</v>
      </c>
      <c r="AE3" s="9" t="s">
        <v>55</v>
      </c>
      <c r="AF3" s="7" t="s">
        <v>54</v>
      </c>
      <c r="AG3" s="64" t="s">
        <v>55</v>
      </c>
      <c r="AH3" s="65" t="s">
        <v>56</v>
      </c>
      <c r="AI3" s="7" t="s">
        <v>54</v>
      </c>
      <c r="AJ3" s="66" t="s">
        <v>55</v>
      </c>
      <c r="AK3" s="67" t="s">
        <v>54</v>
      </c>
      <c r="AL3" s="8" t="s">
        <v>55</v>
      </c>
      <c r="AM3" s="7" t="s">
        <v>54</v>
      </c>
      <c r="AN3" s="68" t="s">
        <v>55</v>
      </c>
      <c r="AO3" s="67" t="s">
        <v>54</v>
      </c>
      <c r="AP3" s="8" t="s">
        <v>55</v>
      </c>
      <c r="AQ3" s="7" t="s">
        <v>54</v>
      </c>
      <c r="AR3" s="68" t="s">
        <v>55</v>
      </c>
      <c r="AS3" s="67" t="s">
        <v>54</v>
      </c>
      <c r="AT3" s="8" t="s">
        <v>55</v>
      </c>
      <c r="AU3" s="7" t="s">
        <v>54</v>
      </c>
      <c r="AV3" s="68" t="s">
        <v>55</v>
      </c>
      <c r="AW3" s="67" t="s">
        <v>54</v>
      </c>
      <c r="AX3" s="9" t="s">
        <v>55</v>
      </c>
      <c r="AY3" s="7" t="s">
        <v>54</v>
      </c>
      <c r="AZ3" s="68" t="s">
        <v>55</v>
      </c>
      <c r="BA3" s="67" t="s">
        <v>54</v>
      </c>
      <c r="BB3" s="9" t="s">
        <v>55</v>
      </c>
      <c r="BC3" s="7" t="s">
        <v>54</v>
      </c>
      <c r="BD3" s="68" t="s">
        <v>55</v>
      </c>
      <c r="BE3" s="67" t="s">
        <v>54</v>
      </c>
      <c r="BF3" s="9" t="s">
        <v>55</v>
      </c>
      <c r="BG3" s="7" t="s">
        <v>54</v>
      </c>
      <c r="BH3" s="68" t="s">
        <v>55</v>
      </c>
      <c r="BI3" s="67" t="s">
        <v>54</v>
      </c>
      <c r="BJ3" s="8" t="s">
        <v>55</v>
      </c>
      <c r="BK3" s="87" t="s">
        <v>56</v>
      </c>
      <c r="BL3" s="7" t="s">
        <v>54</v>
      </c>
      <c r="BM3" s="8" t="s">
        <v>55</v>
      </c>
      <c r="BN3" s="7" t="s">
        <v>54</v>
      </c>
      <c r="BO3" s="8" t="s">
        <v>55</v>
      </c>
      <c r="BP3" s="7" t="s">
        <v>54</v>
      </c>
      <c r="BQ3" s="8" t="s">
        <v>55</v>
      </c>
      <c r="BR3" s="89" t="s">
        <v>54</v>
      </c>
      <c r="BS3" s="90" t="s">
        <v>55</v>
      </c>
      <c r="BT3" s="89" t="s">
        <v>54</v>
      </c>
      <c r="BU3" s="90" t="s">
        <v>55</v>
      </c>
      <c r="BV3" s="89" t="s">
        <v>54</v>
      </c>
      <c r="BW3" s="90" t="s">
        <v>55</v>
      </c>
      <c r="BX3" s="95" t="s">
        <v>56</v>
      </c>
      <c r="BY3" s="96" t="s">
        <v>54</v>
      </c>
      <c r="BZ3" s="90" t="s">
        <v>55</v>
      </c>
      <c r="CA3" s="97" t="s">
        <v>56</v>
      </c>
      <c r="CB3" s="98" t="s">
        <v>54</v>
      </c>
      <c r="CC3" s="105" t="s">
        <v>55</v>
      </c>
      <c r="CD3" s="89" t="s">
        <v>54</v>
      </c>
      <c r="CE3" s="90" t="s">
        <v>55</v>
      </c>
      <c r="CF3" s="97" t="s">
        <v>56</v>
      </c>
      <c r="CG3" s="89" t="s">
        <v>54</v>
      </c>
      <c r="CH3" s="90" t="s">
        <v>55</v>
      </c>
      <c r="CI3" s="89" t="s">
        <v>54</v>
      </c>
      <c r="CJ3" s="90" t="s">
        <v>55</v>
      </c>
      <c r="CK3" s="113" t="s">
        <v>56</v>
      </c>
      <c r="CL3" s="114"/>
      <c r="CM3" s="115"/>
      <c r="CN3" s="116"/>
      <c r="CO3" s="90"/>
      <c r="CP3" s="31"/>
    </row>
    <row r="4" customHeight="1" spans="1:93">
      <c r="A4" s="10" t="s">
        <v>57</v>
      </c>
      <c r="B4" s="11">
        <v>2501002</v>
      </c>
      <c r="C4" s="41"/>
      <c r="D4" s="32"/>
      <c r="E4" s="12"/>
      <c r="F4" s="14"/>
      <c r="G4" s="12"/>
      <c r="H4" s="14"/>
      <c r="I4" s="12"/>
      <c r="J4" s="14"/>
      <c r="K4" s="41">
        <v>3</v>
      </c>
      <c r="L4" s="42">
        <v>4</v>
      </c>
      <c r="M4" s="52"/>
      <c r="N4" s="53"/>
      <c r="O4" s="12"/>
      <c r="P4" s="14"/>
      <c r="Q4" s="41"/>
      <c r="R4" s="42"/>
      <c r="S4" s="62">
        <f t="shared" ref="S4:S45" si="0">SUM(C4,E4,G4,I4,K4,M4,O4,Q4)/SUM(D4,F4,H4,J4,L4,N4,P4,R4)*100</f>
        <v>75</v>
      </c>
      <c r="T4" s="12"/>
      <c r="U4" s="14"/>
      <c r="V4" s="12"/>
      <c r="W4" s="14"/>
      <c r="X4" s="41">
        <v>3</v>
      </c>
      <c r="Y4" s="42">
        <v>5</v>
      </c>
      <c r="Z4" s="12"/>
      <c r="AA4" s="14"/>
      <c r="AB4" s="12"/>
      <c r="AC4" s="14"/>
      <c r="AD4" s="41"/>
      <c r="AE4" s="42"/>
      <c r="AF4" s="12"/>
      <c r="AG4" s="69"/>
      <c r="AH4" s="70">
        <f t="shared" ref="AH4:AH45" si="1">SUM(T4,V4,X4,Z4,AB4,AD4,AF4)/SUM(U4,W4,Y4,AA4,AC4,AE4,AG4)*100</f>
        <v>60</v>
      </c>
      <c r="AI4" s="12"/>
      <c r="AJ4" s="24"/>
      <c r="AK4" s="71"/>
      <c r="AL4" s="13"/>
      <c r="AM4" s="12"/>
      <c r="AN4" s="72"/>
      <c r="AO4" s="71"/>
      <c r="AP4" s="13"/>
      <c r="AQ4" s="12"/>
      <c r="AR4" s="72"/>
      <c r="AS4" s="71"/>
      <c r="AT4" s="13"/>
      <c r="AU4" s="12"/>
      <c r="AV4" s="72"/>
      <c r="AW4" s="74"/>
      <c r="AX4" s="42"/>
      <c r="AY4" s="41">
        <v>1</v>
      </c>
      <c r="AZ4" s="76">
        <v>3</v>
      </c>
      <c r="BA4" s="74">
        <v>4</v>
      </c>
      <c r="BB4" s="42">
        <v>8</v>
      </c>
      <c r="BC4" s="12"/>
      <c r="BD4" s="72"/>
      <c r="BE4" s="71"/>
      <c r="BF4" s="14"/>
      <c r="BG4" s="41"/>
      <c r="BH4" s="76"/>
      <c r="BI4" s="74"/>
      <c r="BJ4" s="32"/>
      <c r="BK4" s="88">
        <f t="shared" ref="BK4:BK45" si="2">SUM(AI4,AK4,AM4,AO4,AQ4,AS4,AU4,AW4,AY4,BA4,BC4,BE4,BG4,BI4)/SUM(AJ4,AL4,AN4,AP4,AR4,AT4,AV4,AX4,AZ4,BB4,BD4,BF4,BH4,BJ4)*100</f>
        <v>45.4545454545455</v>
      </c>
      <c r="BL4" s="12"/>
      <c r="BM4" s="13"/>
      <c r="BN4" s="41">
        <v>6</v>
      </c>
      <c r="BO4" s="32">
        <v>7</v>
      </c>
      <c r="BP4" s="41"/>
      <c r="BQ4" s="32"/>
      <c r="BR4" s="12"/>
      <c r="BS4" s="13"/>
      <c r="BT4" s="12"/>
      <c r="BU4" s="13"/>
      <c r="BV4" s="12"/>
      <c r="BW4" s="13"/>
      <c r="BX4" s="99">
        <f t="shared" ref="BX4:BX45" si="3">SUM(BL4,BN4,BP4,BR4,BT4,BV4)/SUM(BM4,BO4,BQ4,BS4,BU4,BW4)*100</f>
        <v>85.7142857142857</v>
      </c>
      <c r="BY4" s="100">
        <v>1</v>
      </c>
      <c r="BZ4" s="101">
        <v>4</v>
      </c>
      <c r="CA4" s="22">
        <f t="shared" ref="CA4:CA45" si="4">BY4/BZ4*100</f>
        <v>25</v>
      </c>
      <c r="CB4" s="54">
        <v>0</v>
      </c>
      <c r="CC4" s="55">
        <v>0</v>
      </c>
      <c r="CD4" s="41"/>
      <c r="CE4" s="32"/>
      <c r="CF4" s="22" t="e">
        <f t="shared" ref="CF4:CF45" si="5">SUM(CB4,CD4)/SUM(CC4,CE4)*100</f>
        <v>#DIV/0!</v>
      </c>
      <c r="CG4" s="41">
        <v>4</v>
      </c>
      <c r="CH4" s="32">
        <v>4</v>
      </c>
      <c r="CI4" s="12"/>
      <c r="CJ4" s="69"/>
      <c r="CK4" s="25">
        <f t="shared" ref="CK4:CK45" si="6">SUM(CG4,CI4)/SUM(CH4,CJ4)*100</f>
        <v>100</v>
      </c>
      <c r="CL4" s="117">
        <f t="shared" ref="CL4:CM4" si="7">SUM(C4,E4,G4,I4,K4,M4,O4,Q4,T4,V4,X4,Z4,AB4,AD4,AF4,AI4,AK4,AM4,AO4,AQ4,AS4,AU4,AW4,AY4,BA4,BC4,BE4,BG4,BI4,BL4,BN4,BP4,BR4,BT4,BV4,BY4,CB4,CD4,CG4,CI4)</f>
        <v>22</v>
      </c>
      <c r="CM4" s="24">
        <f t="shared" si="7"/>
        <v>35</v>
      </c>
      <c r="CN4" s="25">
        <f t="shared" ref="CN4:CN45" si="8">CL4/CM4*100</f>
        <v>62.8571428571429</v>
      </c>
      <c r="CO4" s="13" t="str">
        <f t="shared" ref="CO4:CO45" si="9">IF(CN4&lt;75,"Low","")</f>
        <v>Low</v>
      </c>
    </row>
    <row r="5" customHeight="1" spans="1:93">
      <c r="A5" s="10" t="s">
        <v>58</v>
      </c>
      <c r="B5" s="15">
        <v>2501003</v>
      </c>
      <c r="C5" s="12"/>
      <c r="D5" s="13"/>
      <c r="E5" s="12"/>
      <c r="F5" s="14"/>
      <c r="G5" s="12"/>
      <c r="H5" s="14"/>
      <c r="I5" s="12"/>
      <c r="J5" s="14"/>
      <c r="K5" s="41">
        <v>3</v>
      </c>
      <c r="L5" s="42">
        <v>4</v>
      </c>
      <c r="M5" s="54"/>
      <c r="N5" s="55"/>
      <c r="O5" s="41"/>
      <c r="P5" s="42"/>
      <c r="Q5" s="12"/>
      <c r="R5" s="14"/>
      <c r="S5" s="62">
        <f t="shared" si="0"/>
        <v>75</v>
      </c>
      <c r="T5" s="12"/>
      <c r="U5" s="14"/>
      <c r="V5" s="12"/>
      <c r="W5" s="14"/>
      <c r="X5" s="41">
        <v>2</v>
      </c>
      <c r="Y5" s="42">
        <v>5</v>
      </c>
      <c r="Z5" s="41"/>
      <c r="AA5" s="42"/>
      <c r="AB5" s="12"/>
      <c r="AC5" s="14"/>
      <c r="AD5" s="12"/>
      <c r="AE5" s="14"/>
      <c r="AF5" s="12"/>
      <c r="AG5" s="69"/>
      <c r="AH5" s="70">
        <f t="shared" si="1"/>
        <v>40</v>
      </c>
      <c r="AI5" s="12"/>
      <c r="AJ5" s="24"/>
      <c r="AK5" s="71"/>
      <c r="AL5" s="13"/>
      <c r="AM5" s="12"/>
      <c r="AN5" s="72"/>
      <c r="AO5" s="71"/>
      <c r="AP5" s="13"/>
      <c r="AQ5" s="12"/>
      <c r="AR5" s="72"/>
      <c r="AS5" s="71"/>
      <c r="AT5" s="13"/>
      <c r="AU5" s="12"/>
      <c r="AV5" s="72"/>
      <c r="AW5" s="74"/>
      <c r="AX5" s="42"/>
      <c r="AY5" s="41">
        <v>1</v>
      </c>
      <c r="AZ5" s="76">
        <v>3</v>
      </c>
      <c r="BA5" s="74">
        <v>6</v>
      </c>
      <c r="BB5" s="42">
        <v>8</v>
      </c>
      <c r="BC5" s="41"/>
      <c r="BD5" s="76"/>
      <c r="BE5" s="74"/>
      <c r="BF5" s="42"/>
      <c r="BG5" s="12"/>
      <c r="BH5" s="72"/>
      <c r="BI5" s="71"/>
      <c r="BJ5" s="13"/>
      <c r="BK5" s="88">
        <f t="shared" si="2"/>
        <v>63.6363636363636</v>
      </c>
      <c r="BL5" s="41"/>
      <c r="BM5" s="32"/>
      <c r="BN5" s="12"/>
      <c r="BO5" s="13"/>
      <c r="BP5" s="12"/>
      <c r="BQ5" s="13"/>
      <c r="BR5" s="12"/>
      <c r="BS5" s="13"/>
      <c r="BT5" s="12"/>
      <c r="BU5" s="13"/>
      <c r="BV5" s="41">
        <v>3</v>
      </c>
      <c r="BW5" s="32">
        <v>6</v>
      </c>
      <c r="BX5" s="99">
        <f t="shared" si="3"/>
        <v>50</v>
      </c>
      <c r="BY5" s="102">
        <v>2</v>
      </c>
      <c r="BZ5" s="101">
        <v>4</v>
      </c>
      <c r="CA5" s="22">
        <f t="shared" si="4"/>
        <v>50</v>
      </c>
      <c r="CB5" s="54">
        <v>0</v>
      </c>
      <c r="CC5" s="55">
        <v>0</v>
      </c>
      <c r="CD5" s="41"/>
      <c r="CE5" s="32"/>
      <c r="CF5" s="22" t="e">
        <f t="shared" si="5"/>
        <v>#DIV/0!</v>
      </c>
      <c r="CG5" s="41">
        <v>1</v>
      </c>
      <c r="CH5" s="32">
        <v>4</v>
      </c>
      <c r="CI5" s="12"/>
      <c r="CJ5" s="69"/>
      <c r="CK5" s="25">
        <f t="shared" si="6"/>
        <v>25</v>
      </c>
      <c r="CL5" s="117">
        <f t="shared" ref="CL5:CM5" si="10">SUM(C5,E5,G5,I5,K5,M5,O5,Q5,T5,V5,X5,Z5,AB5,AD5,AF5,AI5,AK5,AM5,AO5,AQ5,AS5,AU5,AW5,AY5,BA5,BC5,BE5,BG5,BI5,BL5,BN5,BP5,BR5,BT5,BV5,BY5,CB5,CD5,CG5,CI5)</f>
        <v>18</v>
      </c>
      <c r="CM5" s="24">
        <f t="shared" si="10"/>
        <v>34</v>
      </c>
      <c r="CN5" s="25">
        <f t="shared" si="8"/>
        <v>52.9411764705882</v>
      </c>
      <c r="CO5" s="13" t="str">
        <f t="shared" si="9"/>
        <v>Low</v>
      </c>
    </row>
    <row r="6" customHeight="1" spans="1:93">
      <c r="A6" s="10" t="s">
        <v>59</v>
      </c>
      <c r="B6" s="11">
        <v>2501004</v>
      </c>
      <c r="C6" s="41">
        <v>4</v>
      </c>
      <c r="D6" s="32">
        <v>7</v>
      </c>
      <c r="E6" s="12"/>
      <c r="F6" s="14"/>
      <c r="G6" s="12"/>
      <c r="H6" s="14"/>
      <c r="I6" s="12"/>
      <c r="J6" s="14"/>
      <c r="K6" s="12"/>
      <c r="L6" s="14"/>
      <c r="M6" s="54"/>
      <c r="N6" s="55"/>
      <c r="O6" s="41"/>
      <c r="P6" s="42"/>
      <c r="Q6" s="12"/>
      <c r="R6" s="14"/>
      <c r="S6" s="62">
        <f t="shared" si="0"/>
        <v>57.1428571428571</v>
      </c>
      <c r="T6" s="12"/>
      <c r="U6" s="14"/>
      <c r="V6" s="12"/>
      <c r="W6" s="14"/>
      <c r="X6" s="12"/>
      <c r="Y6" s="14"/>
      <c r="Z6" s="41"/>
      <c r="AA6" s="42"/>
      <c r="AB6" s="41">
        <v>6</v>
      </c>
      <c r="AC6" s="42">
        <v>9</v>
      </c>
      <c r="AD6" s="12"/>
      <c r="AE6" s="14"/>
      <c r="AF6" s="12"/>
      <c r="AG6" s="69"/>
      <c r="AH6" s="70">
        <f t="shared" si="1"/>
        <v>66.6666666666667</v>
      </c>
      <c r="AI6" s="41">
        <v>2</v>
      </c>
      <c r="AJ6" s="73">
        <v>3</v>
      </c>
      <c r="AK6" s="74">
        <v>6</v>
      </c>
      <c r="AL6" s="32">
        <v>10</v>
      </c>
      <c r="AM6" s="12"/>
      <c r="AN6" s="72"/>
      <c r="AO6" s="71"/>
      <c r="AP6" s="13"/>
      <c r="AQ6" s="12"/>
      <c r="AR6" s="72"/>
      <c r="AS6" s="71"/>
      <c r="AT6" s="13"/>
      <c r="AU6" s="12"/>
      <c r="AV6" s="72"/>
      <c r="AW6" s="74"/>
      <c r="AX6" s="42"/>
      <c r="AY6" s="12"/>
      <c r="AZ6" s="72"/>
      <c r="BA6" s="71"/>
      <c r="BB6" s="14"/>
      <c r="BC6" s="41"/>
      <c r="BD6" s="76"/>
      <c r="BE6" s="74"/>
      <c r="BF6" s="42"/>
      <c r="BG6" s="12"/>
      <c r="BH6" s="72"/>
      <c r="BI6" s="71"/>
      <c r="BJ6" s="13"/>
      <c r="BK6" s="88">
        <f t="shared" si="2"/>
        <v>61.5384615384615</v>
      </c>
      <c r="BL6" s="12"/>
      <c r="BM6" s="13"/>
      <c r="BN6" s="12"/>
      <c r="BO6" s="13"/>
      <c r="BP6" s="41">
        <v>6</v>
      </c>
      <c r="BQ6" s="32">
        <v>7</v>
      </c>
      <c r="BR6" s="12"/>
      <c r="BS6" s="13"/>
      <c r="BT6" s="41"/>
      <c r="BU6" s="32"/>
      <c r="BV6" s="12"/>
      <c r="BW6" s="13"/>
      <c r="BX6" s="99">
        <f t="shared" si="3"/>
        <v>85.7142857142857</v>
      </c>
      <c r="BY6" s="102">
        <v>3</v>
      </c>
      <c r="BZ6" s="101">
        <v>4</v>
      </c>
      <c r="CA6" s="22">
        <f t="shared" si="4"/>
        <v>75</v>
      </c>
      <c r="CB6" s="54">
        <v>0</v>
      </c>
      <c r="CC6" s="55">
        <v>0</v>
      </c>
      <c r="CD6" s="41"/>
      <c r="CE6" s="32"/>
      <c r="CF6" s="22" t="e">
        <f t="shared" si="5"/>
        <v>#DIV/0!</v>
      </c>
      <c r="CG6" s="41">
        <v>4</v>
      </c>
      <c r="CH6" s="32">
        <v>4</v>
      </c>
      <c r="CI6" s="12"/>
      <c r="CJ6" s="69"/>
      <c r="CK6" s="25">
        <f t="shared" si="6"/>
        <v>100</v>
      </c>
      <c r="CL6" s="117">
        <f t="shared" ref="CL6:CM6" si="11">SUM(C6,E6,G6,I6,K6,M6,O6,Q6,T6,V6,X6,Z6,AB6,AD6,AF6,AI6,AK6,AM6,AO6,AQ6,AS6,AU6,AW6,AY6,BA6,BC6,BE6,BG6,BI6,BL6,BN6,BP6,BR6,BT6,BV6,BY6,CB6,CD6,CG6,CI6)</f>
        <v>31</v>
      </c>
      <c r="CM6" s="24">
        <f t="shared" si="11"/>
        <v>44</v>
      </c>
      <c r="CN6" s="25">
        <f t="shared" si="8"/>
        <v>70.4545454545455</v>
      </c>
      <c r="CO6" s="13" t="str">
        <f t="shared" si="9"/>
        <v>Low</v>
      </c>
    </row>
    <row r="7" customHeight="1" spans="1:93">
      <c r="A7" s="10" t="s">
        <v>60</v>
      </c>
      <c r="B7" s="11">
        <v>2501006</v>
      </c>
      <c r="C7" s="12"/>
      <c r="D7" s="13"/>
      <c r="E7" s="12"/>
      <c r="F7" s="14"/>
      <c r="G7" s="41"/>
      <c r="H7" s="42"/>
      <c r="I7" s="12"/>
      <c r="J7" s="14"/>
      <c r="K7" s="12"/>
      <c r="L7" s="14"/>
      <c r="M7" s="54">
        <v>1</v>
      </c>
      <c r="N7" s="55">
        <v>4</v>
      </c>
      <c r="O7" s="41">
        <v>2</v>
      </c>
      <c r="P7" s="42">
        <v>4</v>
      </c>
      <c r="Q7" s="41"/>
      <c r="R7" s="42"/>
      <c r="S7" s="62">
        <f t="shared" si="0"/>
        <v>37.5</v>
      </c>
      <c r="T7" s="12"/>
      <c r="U7" s="14"/>
      <c r="V7" s="41"/>
      <c r="W7" s="42"/>
      <c r="X7" s="12"/>
      <c r="Y7" s="14"/>
      <c r="Z7" s="41">
        <v>4</v>
      </c>
      <c r="AA7" s="42">
        <v>4</v>
      </c>
      <c r="AB7" s="12"/>
      <c r="AC7" s="14"/>
      <c r="AD7" s="12"/>
      <c r="AE7" s="14"/>
      <c r="AF7" s="12"/>
      <c r="AG7" s="69"/>
      <c r="AH7" s="70">
        <f t="shared" si="1"/>
        <v>100</v>
      </c>
      <c r="AI7" s="12"/>
      <c r="AJ7" s="24"/>
      <c r="AK7" s="71"/>
      <c r="AL7" s="13"/>
      <c r="AM7" s="12"/>
      <c r="AN7" s="72"/>
      <c r="AO7" s="71"/>
      <c r="AP7" s="13"/>
      <c r="AQ7" s="41"/>
      <c r="AR7" s="76"/>
      <c r="AS7" s="74"/>
      <c r="AT7" s="32"/>
      <c r="AU7" s="12"/>
      <c r="AV7" s="72"/>
      <c r="AW7" s="74"/>
      <c r="AX7" s="42"/>
      <c r="AY7" s="12"/>
      <c r="AZ7" s="72"/>
      <c r="BA7" s="71"/>
      <c r="BB7" s="14"/>
      <c r="BC7" s="12"/>
      <c r="BD7" s="72"/>
      <c r="BE7" s="74">
        <v>2</v>
      </c>
      <c r="BF7" s="42">
        <v>6</v>
      </c>
      <c r="BG7" s="41"/>
      <c r="BH7" s="76"/>
      <c r="BI7" s="74"/>
      <c r="BJ7" s="32"/>
      <c r="BK7" s="88">
        <f t="shared" si="2"/>
        <v>33.3333333333333</v>
      </c>
      <c r="BL7" s="12"/>
      <c r="BM7" s="13"/>
      <c r="BN7" s="12"/>
      <c r="BO7" s="13"/>
      <c r="BP7" s="12"/>
      <c r="BQ7" s="13"/>
      <c r="BR7" s="41">
        <v>3</v>
      </c>
      <c r="BS7" s="32">
        <v>4</v>
      </c>
      <c r="BT7" s="12"/>
      <c r="BU7" s="32"/>
      <c r="BV7" s="12"/>
      <c r="BW7" s="13"/>
      <c r="BX7" s="99">
        <f t="shared" si="3"/>
        <v>75</v>
      </c>
      <c r="BY7" s="102">
        <v>1</v>
      </c>
      <c r="BZ7" s="101">
        <v>4</v>
      </c>
      <c r="CA7" s="22">
        <f t="shared" si="4"/>
        <v>25</v>
      </c>
      <c r="CB7" s="54"/>
      <c r="CC7" s="55"/>
      <c r="CD7" s="41">
        <v>3</v>
      </c>
      <c r="CE7" s="32">
        <v>4</v>
      </c>
      <c r="CF7" s="22">
        <f t="shared" si="5"/>
        <v>75</v>
      </c>
      <c r="CG7" s="41"/>
      <c r="CH7" s="32"/>
      <c r="CI7" s="41">
        <v>3</v>
      </c>
      <c r="CJ7" s="75">
        <v>3</v>
      </c>
      <c r="CK7" s="25">
        <f t="shared" si="6"/>
        <v>100</v>
      </c>
      <c r="CL7" s="117">
        <f t="shared" ref="CL7:CM7" si="12">SUM(C7,E7,G7,I7,K7,M7,O7,Q7,T7,V7,X7,Z7,AB7,AD7,AF7,AI7,AK7,AM7,AO7,AQ7,AS7,AU7,AW7,AY7,BA7,BC7,BE7,BG7,BI7,BL7,BN7,BP7,BR7,BT7,BV7,BY7,CB7,CD7,CG7,CI7)</f>
        <v>19</v>
      </c>
      <c r="CM7" s="24">
        <f t="shared" si="12"/>
        <v>33</v>
      </c>
      <c r="CN7" s="25">
        <f t="shared" si="8"/>
        <v>57.5757575757576</v>
      </c>
      <c r="CO7" s="13" t="str">
        <f t="shared" si="9"/>
        <v>Low</v>
      </c>
    </row>
    <row r="8" customHeight="1" spans="1:93">
      <c r="A8" s="10" t="s">
        <v>61</v>
      </c>
      <c r="B8" s="15">
        <v>2501007</v>
      </c>
      <c r="C8" s="41">
        <v>2</v>
      </c>
      <c r="D8" s="32">
        <v>7</v>
      </c>
      <c r="E8" s="12"/>
      <c r="F8" s="14"/>
      <c r="G8" s="12"/>
      <c r="H8" s="14"/>
      <c r="I8" s="12"/>
      <c r="J8" s="14"/>
      <c r="K8" s="12"/>
      <c r="L8" s="14"/>
      <c r="M8" s="54"/>
      <c r="N8" s="55"/>
      <c r="O8" s="41"/>
      <c r="P8" s="42"/>
      <c r="Q8" s="12"/>
      <c r="R8" s="14"/>
      <c r="S8" s="62">
        <f t="shared" si="0"/>
        <v>28.5714285714286</v>
      </c>
      <c r="T8" s="12"/>
      <c r="U8" s="14"/>
      <c r="V8" s="12"/>
      <c r="W8" s="14"/>
      <c r="X8" s="12"/>
      <c r="Y8" s="14"/>
      <c r="Z8" s="41"/>
      <c r="AA8" s="42"/>
      <c r="AB8" s="41">
        <v>0</v>
      </c>
      <c r="AC8" s="42">
        <v>9</v>
      </c>
      <c r="AD8" s="12"/>
      <c r="AE8" s="14"/>
      <c r="AF8" s="12"/>
      <c r="AG8" s="69"/>
      <c r="AH8" s="70">
        <f t="shared" si="1"/>
        <v>0</v>
      </c>
      <c r="AI8" s="41">
        <v>1</v>
      </c>
      <c r="AJ8" s="73">
        <v>3</v>
      </c>
      <c r="AK8" s="74">
        <v>4</v>
      </c>
      <c r="AL8" s="32">
        <v>10</v>
      </c>
      <c r="AM8" s="12"/>
      <c r="AN8" s="72"/>
      <c r="AO8" s="71"/>
      <c r="AP8" s="13"/>
      <c r="AQ8" s="12"/>
      <c r="AR8" s="72"/>
      <c r="AS8" s="71"/>
      <c r="AT8" s="13"/>
      <c r="AU8" s="12"/>
      <c r="AV8" s="72"/>
      <c r="AW8" s="74"/>
      <c r="AX8" s="42"/>
      <c r="AY8" s="12"/>
      <c r="AZ8" s="72"/>
      <c r="BA8" s="71"/>
      <c r="BB8" s="14"/>
      <c r="BC8" s="41"/>
      <c r="BD8" s="76"/>
      <c r="BE8" s="74"/>
      <c r="BF8" s="42"/>
      <c r="BG8" s="12"/>
      <c r="BH8" s="72"/>
      <c r="BI8" s="71"/>
      <c r="BJ8" s="13"/>
      <c r="BK8" s="88">
        <f t="shared" si="2"/>
        <v>38.4615384615385</v>
      </c>
      <c r="BL8" s="12"/>
      <c r="BM8" s="13"/>
      <c r="BN8" s="41"/>
      <c r="BO8" s="32"/>
      <c r="BP8" s="41">
        <v>2</v>
      </c>
      <c r="BQ8" s="32">
        <v>7</v>
      </c>
      <c r="BR8" s="12"/>
      <c r="BS8" s="13"/>
      <c r="BT8" s="12"/>
      <c r="BU8" s="13"/>
      <c r="BV8" s="12"/>
      <c r="BW8" s="13"/>
      <c r="BX8" s="99">
        <f t="shared" si="3"/>
        <v>28.5714285714286</v>
      </c>
      <c r="BY8" s="102">
        <v>1</v>
      </c>
      <c r="BZ8" s="101">
        <v>4</v>
      </c>
      <c r="CA8" s="22">
        <f t="shared" si="4"/>
        <v>25</v>
      </c>
      <c r="CB8" s="54">
        <v>0</v>
      </c>
      <c r="CC8" s="55">
        <v>0</v>
      </c>
      <c r="CD8" s="41"/>
      <c r="CE8" s="32"/>
      <c r="CF8" s="22" t="e">
        <f t="shared" si="5"/>
        <v>#DIV/0!</v>
      </c>
      <c r="CG8" s="41">
        <v>2</v>
      </c>
      <c r="CH8" s="32">
        <v>4</v>
      </c>
      <c r="CI8" s="12"/>
      <c r="CJ8" s="69"/>
      <c r="CK8" s="25">
        <f t="shared" si="6"/>
        <v>50</v>
      </c>
      <c r="CL8" s="117">
        <f t="shared" ref="CL8:CM8" si="13">SUM(C8,E8,G8,I8,K8,M8,O8,Q8,T8,V8,X8,Z8,AB8,AD8,AF8,AI8,AK8,AM8,AO8,AQ8,AS8,AU8,AW8,AY8,BA8,BC8,BE8,BG8,BI8,BL8,BN8,BP8,BR8,BT8,BV8,BY8,CB8,CD8,CG8,CI8)</f>
        <v>12</v>
      </c>
      <c r="CM8" s="24">
        <f t="shared" si="13"/>
        <v>44</v>
      </c>
      <c r="CN8" s="25">
        <f t="shared" si="8"/>
        <v>27.2727272727273</v>
      </c>
      <c r="CO8" s="13" t="str">
        <f t="shared" si="9"/>
        <v>Low</v>
      </c>
    </row>
    <row r="9" customHeight="1" spans="1:93">
      <c r="A9" s="10" t="s">
        <v>62</v>
      </c>
      <c r="B9" s="11">
        <v>2501008</v>
      </c>
      <c r="C9" s="12"/>
      <c r="D9" s="13"/>
      <c r="E9" s="12"/>
      <c r="F9" s="14"/>
      <c r="G9" s="12"/>
      <c r="H9" s="14"/>
      <c r="I9" s="41"/>
      <c r="J9" s="42"/>
      <c r="K9" s="41">
        <v>4</v>
      </c>
      <c r="L9" s="42">
        <v>4</v>
      </c>
      <c r="M9" s="52"/>
      <c r="N9" s="53"/>
      <c r="O9" s="12"/>
      <c r="P9" s="14"/>
      <c r="Q9" s="12"/>
      <c r="R9" s="14"/>
      <c r="S9" s="62">
        <f t="shared" si="0"/>
        <v>100</v>
      </c>
      <c r="T9" s="12"/>
      <c r="U9" s="14"/>
      <c r="V9" s="12"/>
      <c r="W9" s="14"/>
      <c r="X9" s="41">
        <v>4</v>
      </c>
      <c r="Y9" s="42">
        <v>5</v>
      </c>
      <c r="Z9" s="12"/>
      <c r="AA9" s="14"/>
      <c r="AB9" s="12"/>
      <c r="AC9" s="14"/>
      <c r="AD9" s="12"/>
      <c r="AE9" s="14"/>
      <c r="AF9" s="41"/>
      <c r="AG9" s="75"/>
      <c r="AH9" s="70">
        <f t="shared" si="1"/>
        <v>80</v>
      </c>
      <c r="AI9" s="12"/>
      <c r="AJ9" s="24"/>
      <c r="AK9" s="71"/>
      <c r="AL9" s="13"/>
      <c r="AM9" s="12"/>
      <c r="AN9" s="72"/>
      <c r="AO9" s="71"/>
      <c r="AP9" s="13"/>
      <c r="AQ9" s="12"/>
      <c r="AR9" s="72"/>
      <c r="AS9" s="71"/>
      <c r="AT9" s="13"/>
      <c r="AU9" s="41"/>
      <c r="AV9" s="76"/>
      <c r="AW9" s="74"/>
      <c r="AX9" s="42"/>
      <c r="AY9" s="41">
        <v>2</v>
      </c>
      <c r="AZ9" s="76">
        <v>3</v>
      </c>
      <c r="BA9" s="74">
        <v>8</v>
      </c>
      <c r="BB9" s="42">
        <v>8</v>
      </c>
      <c r="BC9" s="12"/>
      <c r="BD9" s="72"/>
      <c r="BE9" s="71"/>
      <c r="BF9" s="14"/>
      <c r="BG9" s="12"/>
      <c r="BH9" s="72"/>
      <c r="BI9" s="71"/>
      <c r="BJ9" s="13"/>
      <c r="BK9" s="88">
        <f t="shared" si="2"/>
        <v>90.9090909090909</v>
      </c>
      <c r="BL9" s="12"/>
      <c r="BM9" s="13"/>
      <c r="BN9" s="12"/>
      <c r="BO9" s="13"/>
      <c r="BP9" s="12"/>
      <c r="BQ9" s="13"/>
      <c r="BR9" s="41">
        <v>3</v>
      </c>
      <c r="BS9" s="32">
        <v>4</v>
      </c>
      <c r="BT9" s="12"/>
      <c r="BU9" s="13"/>
      <c r="BV9" s="12"/>
      <c r="BW9" s="13"/>
      <c r="BX9" s="99">
        <f t="shared" si="3"/>
        <v>75</v>
      </c>
      <c r="BY9" s="102">
        <v>3</v>
      </c>
      <c r="BZ9" s="101">
        <v>4</v>
      </c>
      <c r="CA9" s="22">
        <f t="shared" si="4"/>
        <v>75</v>
      </c>
      <c r="CB9" s="54">
        <v>0</v>
      </c>
      <c r="CC9" s="55">
        <v>0</v>
      </c>
      <c r="CD9" s="41"/>
      <c r="CE9" s="32"/>
      <c r="CF9" s="22" t="e">
        <f t="shared" si="5"/>
        <v>#DIV/0!</v>
      </c>
      <c r="CG9" s="41">
        <v>2</v>
      </c>
      <c r="CH9" s="32">
        <v>4</v>
      </c>
      <c r="CI9" s="12"/>
      <c r="CJ9" s="69"/>
      <c r="CK9" s="25">
        <f t="shared" si="6"/>
        <v>50</v>
      </c>
      <c r="CL9" s="117">
        <f t="shared" ref="CL9:CM9" si="14">SUM(C9,E9,G9,I9,K9,M9,O9,Q9,T9,V9,X9,Z9,AB9,AD9,AF9,AI9,AK9,AM9,AO9,AQ9,AS9,AU9,AW9,AY9,BA9,BC9,BE9,BG9,BI9,BL9,BN9,BP9,BR9,BT9,BV9,BY9,CB9,CD9,CG9,CI9)</f>
        <v>26</v>
      </c>
      <c r="CM9" s="24">
        <f t="shared" si="14"/>
        <v>32</v>
      </c>
      <c r="CN9" s="25">
        <f t="shared" si="8"/>
        <v>81.25</v>
      </c>
      <c r="CO9" s="13" t="str">
        <f t="shared" si="9"/>
        <v/>
      </c>
    </row>
    <row r="10" customHeight="1" spans="1:93">
      <c r="A10" s="10" t="s">
        <v>63</v>
      </c>
      <c r="B10" s="15">
        <v>2501009</v>
      </c>
      <c r="C10" s="12"/>
      <c r="D10" s="13"/>
      <c r="E10" s="12"/>
      <c r="F10" s="14"/>
      <c r="G10" s="12"/>
      <c r="H10" s="14"/>
      <c r="I10" s="12"/>
      <c r="J10" s="14"/>
      <c r="K10" s="41"/>
      <c r="L10" s="42"/>
      <c r="M10" s="54">
        <v>0</v>
      </c>
      <c r="N10" s="55">
        <v>4</v>
      </c>
      <c r="O10" s="41">
        <v>0</v>
      </c>
      <c r="P10" s="42">
        <v>4</v>
      </c>
      <c r="Q10" s="12"/>
      <c r="R10" s="14"/>
      <c r="S10" s="62">
        <f t="shared" si="0"/>
        <v>0</v>
      </c>
      <c r="T10" s="12"/>
      <c r="U10" s="14"/>
      <c r="V10" s="12"/>
      <c r="W10" s="14"/>
      <c r="X10" s="41"/>
      <c r="Y10" s="42"/>
      <c r="Z10" s="41">
        <v>2</v>
      </c>
      <c r="AA10" s="42">
        <v>4</v>
      </c>
      <c r="AB10" s="12"/>
      <c r="AC10" s="14"/>
      <c r="AD10" s="12"/>
      <c r="AE10" s="14"/>
      <c r="AF10" s="12"/>
      <c r="AG10" s="69"/>
      <c r="AH10" s="70">
        <f t="shared" si="1"/>
        <v>50</v>
      </c>
      <c r="AI10" s="12"/>
      <c r="AJ10" s="24"/>
      <c r="AK10" s="71"/>
      <c r="AL10" s="13"/>
      <c r="AM10" s="12"/>
      <c r="AN10" s="72"/>
      <c r="AO10" s="71"/>
      <c r="AP10" s="13"/>
      <c r="AQ10" s="12"/>
      <c r="AR10" s="72"/>
      <c r="AS10" s="71"/>
      <c r="AT10" s="13"/>
      <c r="AU10" s="12"/>
      <c r="AV10" s="72"/>
      <c r="AW10" s="71"/>
      <c r="AX10" s="14"/>
      <c r="AY10" s="41"/>
      <c r="AZ10" s="76"/>
      <c r="BA10" s="74"/>
      <c r="BB10" s="42"/>
      <c r="BC10" s="41">
        <v>1</v>
      </c>
      <c r="BD10" s="76">
        <v>1</v>
      </c>
      <c r="BE10" s="74">
        <v>4</v>
      </c>
      <c r="BF10" s="42">
        <v>6</v>
      </c>
      <c r="BG10" s="12"/>
      <c r="BH10" s="72"/>
      <c r="BI10" s="71"/>
      <c r="BJ10" s="13"/>
      <c r="BK10" s="88">
        <f t="shared" si="2"/>
        <v>71.4285714285714</v>
      </c>
      <c r="BL10" s="12"/>
      <c r="BM10" s="13"/>
      <c r="BN10" s="41">
        <v>6</v>
      </c>
      <c r="BO10" s="32">
        <v>7</v>
      </c>
      <c r="BP10" s="12"/>
      <c r="BQ10" s="13"/>
      <c r="BR10" s="12"/>
      <c r="BS10" s="13"/>
      <c r="BT10" s="12"/>
      <c r="BU10" s="13"/>
      <c r="BV10" s="12"/>
      <c r="BW10" s="13"/>
      <c r="BX10" s="99">
        <f t="shared" si="3"/>
        <v>85.7142857142857</v>
      </c>
      <c r="BY10" s="102">
        <v>3</v>
      </c>
      <c r="BZ10" s="101">
        <v>4</v>
      </c>
      <c r="CA10" s="22">
        <f t="shared" si="4"/>
        <v>75</v>
      </c>
      <c r="CB10" s="54"/>
      <c r="CC10" s="55"/>
      <c r="CD10" s="41">
        <v>3</v>
      </c>
      <c r="CE10" s="32">
        <v>4</v>
      </c>
      <c r="CF10" s="22">
        <f t="shared" si="5"/>
        <v>75</v>
      </c>
      <c r="CG10" s="41"/>
      <c r="CH10" s="13"/>
      <c r="CI10" s="41">
        <v>2</v>
      </c>
      <c r="CJ10" s="75">
        <v>3</v>
      </c>
      <c r="CK10" s="25">
        <f t="shared" si="6"/>
        <v>66.6666666666667</v>
      </c>
      <c r="CL10" s="117">
        <f t="shared" ref="CL10:CM10" si="15">SUM(C10,E10,G10,I10,K10,M10,O10,Q10,T10,V10,X10,Z10,AB10,AD10,AF10,AI10,AK10,AM10,AO10,AQ10,AS10,AU10,AW10,AY10,BA10,BC10,BE10,BG10,BI10,BL10,BN10,BP10,BR10,BT10,BV10,BY10,CB10,CD10,CG10,CI10)</f>
        <v>21</v>
      </c>
      <c r="CM10" s="24">
        <f t="shared" si="15"/>
        <v>37</v>
      </c>
      <c r="CN10" s="25">
        <f t="shared" si="8"/>
        <v>56.7567567567568</v>
      </c>
      <c r="CO10" s="13" t="str">
        <f t="shared" si="9"/>
        <v>Low</v>
      </c>
    </row>
    <row r="11" customHeight="1" spans="1:93">
      <c r="A11" s="10" t="s">
        <v>64</v>
      </c>
      <c r="B11" s="15">
        <v>2501011</v>
      </c>
      <c r="C11" s="41">
        <v>6</v>
      </c>
      <c r="D11" s="32">
        <v>7</v>
      </c>
      <c r="E11" s="12"/>
      <c r="F11" s="14"/>
      <c r="G11" s="12"/>
      <c r="H11" s="14"/>
      <c r="I11" s="12"/>
      <c r="J11" s="14"/>
      <c r="K11" s="12"/>
      <c r="L11" s="14"/>
      <c r="M11" s="52"/>
      <c r="N11" s="53"/>
      <c r="O11" s="12"/>
      <c r="P11" s="14"/>
      <c r="Q11" s="41"/>
      <c r="R11" s="42"/>
      <c r="S11" s="62">
        <f t="shared" si="0"/>
        <v>85.7142857142857</v>
      </c>
      <c r="T11" s="12"/>
      <c r="U11" s="14"/>
      <c r="V11" s="12"/>
      <c r="W11" s="14"/>
      <c r="X11" s="12"/>
      <c r="Y11" s="14"/>
      <c r="Z11" s="12"/>
      <c r="AA11" s="14"/>
      <c r="AB11" s="41">
        <v>7</v>
      </c>
      <c r="AC11" s="42">
        <v>9</v>
      </c>
      <c r="AD11" s="41"/>
      <c r="AE11" s="42"/>
      <c r="AF11" s="12"/>
      <c r="AG11" s="69"/>
      <c r="AH11" s="70">
        <f t="shared" si="1"/>
        <v>77.7777777777778</v>
      </c>
      <c r="AI11" s="41">
        <v>2</v>
      </c>
      <c r="AJ11" s="73">
        <v>3</v>
      </c>
      <c r="AK11" s="74">
        <v>8</v>
      </c>
      <c r="AL11" s="32">
        <v>10</v>
      </c>
      <c r="AM11" s="12"/>
      <c r="AN11" s="72"/>
      <c r="AO11" s="71"/>
      <c r="AP11" s="13"/>
      <c r="AQ11" s="12"/>
      <c r="AR11" s="72"/>
      <c r="AS11" s="71"/>
      <c r="AT11" s="13"/>
      <c r="AU11" s="12"/>
      <c r="AV11" s="72"/>
      <c r="AW11" s="71"/>
      <c r="AX11" s="14"/>
      <c r="AY11" s="12"/>
      <c r="AZ11" s="72"/>
      <c r="BA11" s="71"/>
      <c r="BB11" s="14"/>
      <c r="BC11" s="12"/>
      <c r="BD11" s="72"/>
      <c r="BE11" s="71"/>
      <c r="BF11" s="14"/>
      <c r="BG11" s="41"/>
      <c r="BH11" s="76"/>
      <c r="BI11" s="74"/>
      <c r="BJ11" s="32"/>
      <c r="BK11" s="88">
        <f t="shared" si="2"/>
        <v>76.9230769230769</v>
      </c>
      <c r="BL11" s="12"/>
      <c r="BM11" s="13"/>
      <c r="BN11" s="12"/>
      <c r="BO11" s="13"/>
      <c r="BP11" s="12"/>
      <c r="BQ11" s="13"/>
      <c r="BR11" s="12"/>
      <c r="BS11" s="13"/>
      <c r="BT11" s="41"/>
      <c r="BU11" s="32"/>
      <c r="BV11" s="41">
        <v>5</v>
      </c>
      <c r="BW11" s="32">
        <v>6</v>
      </c>
      <c r="BX11" s="99">
        <f t="shared" si="3"/>
        <v>83.3333333333333</v>
      </c>
      <c r="BY11" s="102">
        <v>3</v>
      </c>
      <c r="BZ11" s="101">
        <v>4</v>
      </c>
      <c r="CA11" s="22">
        <f t="shared" si="4"/>
        <v>75</v>
      </c>
      <c r="CB11" s="54"/>
      <c r="CC11" s="55"/>
      <c r="CD11" s="41">
        <v>3</v>
      </c>
      <c r="CE11" s="32">
        <v>4</v>
      </c>
      <c r="CF11" s="22">
        <f t="shared" si="5"/>
        <v>75</v>
      </c>
      <c r="CG11" s="41"/>
      <c r="CH11" s="32"/>
      <c r="CI11" s="41">
        <v>3</v>
      </c>
      <c r="CJ11" s="75">
        <v>3</v>
      </c>
      <c r="CK11" s="25">
        <f t="shared" si="6"/>
        <v>100</v>
      </c>
      <c r="CL11" s="117">
        <f t="shared" ref="CL11:CM11" si="16">SUM(C11,E11,G11,I11,K11,M11,O11,Q11,T11,V11,X11,Z11,AB11,AD11,AF11,AI11,AK11,AM11,AO11,AQ11,AS11,AU11,AW11,AY11,BA11,BC11,BE11,BG11,BI11,BL11,BN11,BP11,BR11,BT11,BV11,BY11,CB11,CD11,CG11,CI11)</f>
        <v>37</v>
      </c>
      <c r="CM11" s="24">
        <f t="shared" si="16"/>
        <v>46</v>
      </c>
      <c r="CN11" s="25">
        <f t="shared" si="8"/>
        <v>80.4347826086957</v>
      </c>
      <c r="CO11" s="13" t="str">
        <f t="shared" si="9"/>
        <v/>
      </c>
    </row>
    <row r="12" customHeight="1" spans="1:93">
      <c r="A12" s="10" t="s">
        <v>65</v>
      </c>
      <c r="B12" s="11">
        <v>2501012</v>
      </c>
      <c r="C12" s="12"/>
      <c r="D12" s="13"/>
      <c r="E12" s="12"/>
      <c r="F12" s="14"/>
      <c r="G12" s="12"/>
      <c r="H12" s="14"/>
      <c r="I12" s="12"/>
      <c r="J12" s="14"/>
      <c r="K12" s="41"/>
      <c r="L12" s="42"/>
      <c r="M12" s="54">
        <v>1</v>
      </c>
      <c r="N12" s="55">
        <v>4</v>
      </c>
      <c r="O12" s="41">
        <v>4</v>
      </c>
      <c r="P12" s="42">
        <v>4</v>
      </c>
      <c r="Q12" s="12"/>
      <c r="R12" s="14"/>
      <c r="S12" s="62">
        <f t="shared" si="0"/>
        <v>62.5</v>
      </c>
      <c r="T12" s="12"/>
      <c r="U12" s="14"/>
      <c r="V12" s="12"/>
      <c r="W12" s="14"/>
      <c r="X12" s="41"/>
      <c r="Y12" s="42"/>
      <c r="Z12" s="41">
        <v>2</v>
      </c>
      <c r="AA12" s="42">
        <v>4</v>
      </c>
      <c r="AB12" s="12"/>
      <c r="AC12" s="14"/>
      <c r="AD12" s="12"/>
      <c r="AE12" s="14"/>
      <c r="AF12" s="12"/>
      <c r="AG12" s="69"/>
      <c r="AH12" s="70">
        <f t="shared" si="1"/>
        <v>50</v>
      </c>
      <c r="AI12" s="12"/>
      <c r="AJ12" s="24"/>
      <c r="AK12" s="71"/>
      <c r="AL12" s="13"/>
      <c r="AM12" s="12"/>
      <c r="AN12" s="72"/>
      <c r="AO12" s="71"/>
      <c r="AP12" s="13"/>
      <c r="AQ12" s="12"/>
      <c r="AR12" s="72"/>
      <c r="AS12" s="71"/>
      <c r="AT12" s="13"/>
      <c r="AU12" s="12"/>
      <c r="AV12" s="72"/>
      <c r="AW12" s="71"/>
      <c r="AX12" s="14"/>
      <c r="AY12" s="41"/>
      <c r="AZ12" s="76"/>
      <c r="BA12" s="74"/>
      <c r="BB12" s="42"/>
      <c r="BC12" s="41">
        <v>1</v>
      </c>
      <c r="BD12" s="76">
        <v>1</v>
      </c>
      <c r="BE12" s="74">
        <v>6</v>
      </c>
      <c r="BF12" s="42">
        <v>6</v>
      </c>
      <c r="BG12" s="12"/>
      <c r="BH12" s="72"/>
      <c r="BI12" s="71"/>
      <c r="BJ12" s="13"/>
      <c r="BK12" s="88">
        <f t="shared" si="2"/>
        <v>100</v>
      </c>
      <c r="BL12" s="12"/>
      <c r="BM12" s="13"/>
      <c r="BN12" s="41"/>
      <c r="BO12" s="32"/>
      <c r="BP12" s="12"/>
      <c r="BQ12" s="13"/>
      <c r="BR12" s="12"/>
      <c r="BS12" s="13"/>
      <c r="BT12" s="12"/>
      <c r="BU12" s="13"/>
      <c r="BV12" s="41">
        <v>0</v>
      </c>
      <c r="BW12" s="32">
        <v>6</v>
      </c>
      <c r="BX12" s="99">
        <f t="shared" si="3"/>
        <v>0</v>
      </c>
      <c r="BY12" s="102">
        <v>0</v>
      </c>
      <c r="BZ12" s="101">
        <v>4</v>
      </c>
      <c r="CA12" s="22">
        <f t="shared" si="4"/>
        <v>0</v>
      </c>
      <c r="CB12" s="54"/>
      <c r="CC12" s="55"/>
      <c r="CD12" s="41">
        <v>2</v>
      </c>
      <c r="CE12" s="32">
        <v>4</v>
      </c>
      <c r="CF12" s="22">
        <f t="shared" si="5"/>
        <v>50</v>
      </c>
      <c r="CG12" s="41"/>
      <c r="CH12" s="32"/>
      <c r="CI12" s="41">
        <v>1</v>
      </c>
      <c r="CJ12" s="75">
        <v>3</v>
      </c>
      <c r="CK12" s="25">
        <f t="shared" si="6"/>
        <v>33.3333333333333</v>
      </c>
      <c r="CL12" s="117">
        <f t="shared" ref="CL12:CM12" si="17">SUM(C12,E12,G12,I12,K12,M12,O12,Q12,T12,V12,X12,Z12,AB12,AD12,AF12,AI12,AK12,AM12,AO12,AQ12,AS12,AU12,AW12,AY12,BA12,BC12,BE12,BG12,BI12,BL12,BN12,BP12,BR12,BT12,BV12,BY12,CB12,CD12,CG12,CI12)</f>
        <v>17</v>
      </c>
      <c r="CM12" s="24">
        <f t="shared" si="17"/>
        <v>36</v>
      </c>
      <c r="CN12" s="25">
        <f t="shared" si="8"/>
        <v>47.2222222222222</v>
      </c>
      <c r="CO12" s="13" t="str">
        <f t="shared" si="9"/>
        <v>Low</v>
      </c>
    </row>
    <row r="13" customHeight="1" spans="1:93">
      <c r="A13" s="16" t="s">
        <v>66</v>
      </c>
      <c r="B13" s="15">
        <v>2501013</v>
      </c>
      <c r="C13" s="12"/>
      <c r="D13" s="13"/>
      <c r="E13" s="41"/>
      <c r="F13" s="42"/>
      <c r="G13" s="41"/>
      <c r="H13" s="42"/>
      <c r="I13" s="12"/>
      <c r="J13" s="14"/>
      <c r="K13" s="12"/>
      <c r="L13" s="14"/>
      <c r="M13" s="54">
        <v>1</v>
      </c>
      <c r="N13" s="55">
        <v>4</v>
      </c>
      <c r="O13" s="41">
        <v>2</v>
      </c>
      <c r="P13" s="42">
        <v>4</v>
      </c>
      <c r="Q13" s="12"/>
      <c r="R13" s="14"/>
      <c r="S13" s="62">
        <f t="shared" si="0"/>
        <v>37.5</v>
      </c>
      <c r="T13" s="12"/>
      <c r="U13" s="14"/>
      <c r="V13" s="41"/>
      <c r="W13" s="42"/>
      <c r="X13" s="12"/>
      <c r="Y13" s="14"/>
      <c r="Z13" s="41">
        <v>2</v>
      </c>
      <c r="AA13" s="42">
        <v>4</v>
      </c>
      <c r="AB13" s="12"/>
      <c r="AC13" s="14"/>
      <c r="AD13" s="12"/>
      <c r="AE13" s="14"/>
      <c r="AF13" s="12"/>
      <c r="AG13" s="69"/>
      <c r="AH13" s="70">
        <f t="shared" si="1"/>
        <v>50</v>
      </c>
      <c r="AI13" s="12"/>
      <c r="AJ13" s="24"/>
      <c r="AK13" s="71"/>
      <c r="AL13" s="13"/>
      <c r="AM13" s="12"/>
      <c r="AN13" s="72"/>
      <c r="AO13" s="71"/>
      <c r="AP13" s="13"/>
      <c r="AQ13" s="41"/>
      <c r="AR13" s="76"/>
      <c r="AS13" s="74"/>
      <c r="AT13" s="32"/>
      <c r="AU13" s="12"/>
      <c r="AV13" s="72"/>
      <c r="AW13" s="71"/>
      <c r="AX13" s="14"/>
      <c r="AY13" s="12"/>
      <c r="AZ13" s="72"/>
      <c r="BA13" s="71"/>
      <c r="BB13" s="14"/>
      <c r="BC13" s="41">
        <v>1</v>
      </c>
      <c r="BD13" s="76">
        <v>1</v>
      </c>
      <c r="BE13" s="74">
        <v>2</v>
      </c>
      <c r="BF13" s="42">
        <v>6</v>
      </c>
      <c r="BG13" s="12"/>
      <c r="BH13" s="72"/>
      <c r="BI13" s="71"/>
      <c r="BJ13" s="13"/>
      <c r="BK13" s="88">
        <f t="shared" si="2"/>
        <v>42.8571428571429</v>
      </c>
      <c r="BL13" s="12"/>
      <c r="BM13" s="13"/>
      <c r="BN13" s="12"/>
      <c r="BO13" s="13"/>
      <c r="BP13" s="41">
        <v>0</v>
      </c>
      <c r="BQ13" s="32">
        <v>7</v>
      </c>
      <c r="BR13" s="12"/>
      <c r="BS13" s="13"/>
      <c r="BT13" s="12"/>
      <c r="BU13" s="13"/>
      <c r="BV13" s="12"/>
      <c r="BW13" s="13"/>
      <c r="BX13" s="99">
        <f t="shared" si="3"/>
        <v>0</v>
      </c>
      <c r="BY13" s="102">
        <v>1</v>
      </c>
      <c r="BZ13" s="101">
        <v>4</v>
      </c>
      <c r="CA13" s="22">
        <f t="shared" si="4"/>
        <v>25</v>
      </c>
      <c r="CB13" s="54"/>
      <c r="CC13" s="55"/>
      <c r="CD13" s="41">
        <v>1</v>
      </c>
      <c r="CE13" s="32">
        <v>4</v>
      </c>
      <c r="CF13" s="22">
        <f t="shared" si="5"/>
        <v>25</v>
      </c>
      <c r="CG13" s="41"/>
      <c r="CH13" s="32"/>
      <c r="CI13" s="41">
        <v>0</v>
      </c>
      <c r="CJ13" s="75">
        <v>3</v>
      </c>
      <c r="CK13" s="25">
        <f t="shared" si="6"/>
        <v>0</v>
      </c>
      <c r="CL13" s="117">
        <f t="shared" ref="CL13:CM13" si="18">SUM(C13,E13,G13,I13,K13,M13,O13,Q13,T13,V13,X13,Z13,AB13,AD13,AF13,AI13,AK13,AM13,AO13,AQ13,AS13,AU13,AW13,AY13,BA13,BC13,BE13,BG13,BI13,BL13,BN13,BP13,BR13,BT13,BV13,BY13,CB13,CD13,CG13,CI13)</f>
        <v>10</v>
      </c>
      <c r="CM13" s="24">
        <f t="shared" si="18"/>
        <v>37</v>
      </c>
      <c r="CN13" s="25">
        <f t="shared" si="8"/>
        <v>27.027027027027</v>
      </c>
      <c r="CO13" s="13" t="str">
        <f t="shared" si="9"/>
        <v>Low</v>
      </c>
    </row>
    <row r="14" customHeight="1" spans="1:93">
      <c r="A14" s="10" t="s">
        <v>67</v>
      </c>
      <c r="B14" s="11">
        <v>2501014</v>
      </c>
      <c r="C14" s="12"/>
      <c r="D14" s="13"/>
      <c r="E14" s="41">
        <v>5</v>
      </c>
      <c r="F14" s="42">
        <v>8</v>
      </c>
      <c r="G14" s="12"/>
      <c r="H14" s="14"/>
      <c r="I14" s="12"/>
      <c r="J14" s="14"/>
      <c r="K14" s="12"/>
      <c r="L14" s="14"/>
      <c r="M14" s="52"/>
      <c r="N14" s="53"/>
      <c r="O14" s="12"/>
      <c r="P14" s="14"/>
      <c r="Q14" s="41"/>
      <c r="R14" s="42"/>
      <c r="S14" s="62">
        <f t="shared" si="0"/>
        <v>62.5</v>
      </c>
      <c r="T14" s="41">
        <v>5</v>
      </c>
      <c r="U14" s="42">
        <v>8</v>
      </c>
      <c r="V14" s="12"/>
      <c r="W14" s="14"/>
      <c r="X14" s="12"/>
      <c r="Y14" s="14"/>
      <c r="Z14" s="12"/>
      <c r="AA14" s="14"/>
      <c r="AB14" s="12"/>
      <c r="AC14" s="14"/>
      <c r="AD14" s="41"/>
      <c r="AE14" s="42"/>
      <c r="AF14" s="12"/>
      <c r="AG14" s="69"/>
      <c r="AH14" s="70">
        <f t="shared" si="1"/>
        <v>62.5</v>
      </c>
      <c r="AI14" s="12"/>
      <c r="AJ14" s="24"/>
      <c r="AK14" s="71"/>
      <c r="AL14" s="13"/>
      <c r="AM14" s="41">
        <v>2</v>
      </c>
      <c r="AN14" s="76">
        <v>3</v>
      </c>
      <c r="AO14" s="74">
        <v>6</v>
      </c>
      <c r="AP14" s="32">
        <v>6</v>
      </c>
      <c r="AQ14" s="12"/>
      <c r="AR14" s="72"/>
      <c r="AS14" s="71"/>
      <c r="AT14" s="13"/>
      <c r="AU14" s="12"/>
      <c r="AV14" s="72"/>
      <c r="AW14" s="71"/>
      <c r="AX14" s="14"/>
      <c r="AY14" s="12"/>
      <c r="AZ14" s="72"/>
      <c r="BA14" s="71"/>
      <c r="BB14" s="14"/>
      <c r="BC14" s="12"/>
      <c r="BD14" s="72"/>
      <c r="BE14" s="71"/>
      <c r="BF14" s="14"/>
      <c r="BG14" s="41"/>
      <c r="BH14" s="76"/>
      <c r="BI14" s="74"/>
      <c r="BJ14" s="32"/>
      <c r="BK14" s="88">
        <f t="shared" si="2"/>
        <v>88.8888888888889</v>
      </c>
      <c r="BL14" s="41"/>
      <c r="BM14" s="32"/>
      <c r="BN14" s="12"/>
      <c r="BO14" s="13"/>
      <c r="BP14" s="12"/>
      <c r="BQ14" s="13"/>
      <c r="BR14" s="12"/>
      <c r="BS14" s="13"/>
      <c r="BT14" s="12"/>
      <c r="BU14" s="13"/>
      <c r="BV14" s="41">
        <v>5</v>
      </c>
      <c r="BW14" s="32">
        <v>6</v>
      </c>
      <c r="BX14" s="99">
        <f t="shared" si="3"/>
        <v>83.3333333333333</v>
      </c>
      <c r="BY14" s="102">
        <v>3</v>
      </c>
      <c r="BZ14" s="101">
        <v>4</v>
      </c>
      <c r="CA14" s="22">
        <f t="shared" si="4"/>
        <v>75</v>
      </c>
      <c r="CB14" s="54"/>
      <c r="CC14" s="55"/>
      <c r="CD14" s="41">
        <v>3</v>
      </c>
      <c r="CE14" s="32">
        <v>4</v>
      </c>
      <c r="CF14" s="22">
        <f t="shared" si="5"/>
        <v>75</v>
      </c>
      <c r="CG14" s="41"/>
      <c r="CH14" s="32"/>
      <c r="CI14" s="41">
        <v>3</v>
      </c>
      <c r="CJ14" s="75">
        <v>3</v>
      </c>
      <c r="CK14" s="25">
        <f t="shared" si="6"/>
        <v>100</v>
      </c>
      <c r="CL14" s="117">
        <f t="shared" ref="CL14:CM14" si="19">SUM(C14,E14,G14,I14,K14,M14,O14,Q14,T14,V14,X14,Z14,AB14,AD14,AF14,AI14,AK14,AM14,AO14,AQ14,AS14,AU14,AW14,AY14,BA14,BC14,BE14,BG14,BI14,BL14,BN14,BP14,BR14,BT14,BV14,BY14,CB14,CD14,CG14,CI14)</f>
        <v>32</v>
      </c>
      <c r="CM14" s="24">
        <f t="shared" si="19"/>
        <v>42</v>
      </c>
      <c r="CN14" s="25">
        <f t="shared" si="8"/>
        <v>76.1904761904762</v>
      </c>
      <c r="CO14" s="13" t="str">
        <f t="shared" si="9"/>
        <v/>
      </c>
    </row>
    <row r="15" customHeight="1" spans="1:93">
      <c r="A15" s="10" t="s">
        <v>68</v>
      </c>
      <c r="B15" s="15">
        <v>2501015</v>
      </c>
      <c r="C15" s="41"/>
      <c r="D15" s="32"/>
      <c r="E15" s="12"/>
      <c r="F15" s="42"/>
      <c r="G15" s="41">
        <v>7</v>
      </c>
      <c r="H15" s="42">
        <v>7</v>
      </c>
      <c r="I15" s="12"/>
      <c r="J15" s="14"/>
      <c r="K15" s="12"/>
      <c r="L15" s="14"/>
      <c r="M15" s="52"/>
      <c r="N15" s="53"/>
      <c r="O15" s="12"/>
      <c r="P15" s="14"/>
      <c r="Q15" s="12"/>
      <c r="R15" s="14"/>
      <c r="S15" s="62">
        <f t="shared" si="0"/>
        <v>100</v>
      </c>
      <c r="T15" s="12"/>
      <c r="U15" s="14"/>
      <c r="V15" s="41">
        <v>5</v>
      </c>
      <c r="W15" s="42">
        <v>6</v>
      </c>
      <c r="X15" s="12"/>
      <c r="Y15" s="14"/>
      <c r="Z15" s="12"/>
      <c r="AA15" s="14"/>
      <c r="AB15" s="41"/>
      <c r="AC15" s="42"/>
      <c r="AD15" s="12"/>
      <c r="AE15" s="14"/>
      <c r="AF15" s="12"/>
      <c r="AG15" s="69"/>
      <c r="AH15" s="70">
        <f t="shared" si="1"/>
        <v>83.3333333333333</v>
      </c>
      <c r="AI15" s="41"/>
      <c r="AJ15" s="73"/>
      <c r="AK15" s="74"/>
      <c r="AL15" s="32"/>
      <c r="AM15" s="12"/>
      <c r="AN15" s="72"/>
      <c r="AO15" s="71"/>
      <c r="AP15" s="13"/>
      <c r="AQ15" s="41">
        <v>1</v>
      </c>
      <c r="AR15" s="76">
        <v>3</v>
      </c>
      <c r="AS15" s="74">
        <v>8</v>
      </c>
      <c r="AT15" s="32">
        <v>8</v>
      </c>
      <c r="AU15" s="12"/>
      <c r="AV15" s="72"/>
      <c r="AW15" s="71"/>
      <c r="AX15" s="14"/>
      <c r="AY15" s="12"/>
      <c r="AZ15" s="72"/>
      <c r="BA15" s="71"/>
      <c r="BB15" s="14"/>
      <c r="BC15" s="12"/>
      <c r="BD15" s="72"/>
      <c r="BE15" s="71"/>
      <c r="BF15" s="14"/>
      <c r="BG15" s="12"/>
      <c r="BH15" s="72"/>
      <c r="BI15" s="71"/>
      <c r="BJ15" s="13"/>
      <c r="BK15" s="88">
        <f t="shared" si="2"/>
        <v>81.8181818181818</v>
      </c>
      <c r="BL15" s="12"/>
      <c r="BM15" s="13"/>
      <c r="BN15" s="41">
        <v>6</v>
      </c>
      <c r="BO15" s="32">
        <v>7</v>
      </c>
      <c r="BP15" s="12"/>
      <c r="BQ15" s="13"/>
      <c r="BR15" s="41"/>
      <c r="BS15" s="32"/>
      <c r="BT15" s="12"/>
      <c r="BU15" s="13"/>
      <c r="BV15" s="12"/>
      <c r="BW15" s="13"/>
      <c r="BX15" s="99">
        <f t="shared" si="3"/>
        <v>85.7142857142857</v>
      </c>
      <c r="BY15" s="102">
        <v>2</v>
      </c>
      <c r="BZ15" s="101">
        <v>4</v>
      </c>
      <c r="CA15" s="22">
        <f t="shared" si="4"/>
        <v>50</v>
      </c>
      <c r="CB15" s="54">
        <v>0</v>
      </c>
      <c r="CC15" s="55">
        <v>0</v>
      </c>
      <c r="CD15" s="41"/>
      <c r="CE15" s="32"/>
      <c r="CF15" s="22" t="e">
        <f t="shared" si="5"/>
        <v>#DIV/0!</v>
      </c>
      <c r="CG15" s="41">
        <v>0</v>
      </c>
      <c r="CH15" s="32">
        <v>4</v>
      </c>
      <c r="CI15" s="12"/>
      <c r="CJ15" s="69"/>
      <c r="CK15" s="25">
        <f t="shared" si="6"/>
        <v>0</v>
      </c>
      <c r="CL15" s="117">
        <f t="shared" ref="CL15:CM15" si="20">SUM(C15,E15,G15,I15,K15,M15,O15,Q15,T15,V15,X15,Z15,AB15,AD15,AF15,AI15,AK15,AM15,AO15,AQ15,AS15,AU15,AW15,AY15,BA15,BC15,BE15,BG15,BI15,BL15,BN15,BP15,BR15,BT15,BV15,BY15,CB15,CD15,CG15,CI15)</f>
        <v>29</v>
      </c>
      <c r="CM15" s="24">
        <f t="shared" si="20"/>
        <v>39</v>
      </c>
      <c r="CN15" s="25">
        <f t="shared" si="8"/>
        <v>74.3589743589744</v>
      </c>
      <c r="CO15" s="13" t="str">
        <f t="shared" si="9"/>
        <v>Low</v>
      </c>
    </row>
    <row r="16" customHeight="1" spans="1:93">
      <c r="A16" s="10" t="s">
        <v>69</v>
      </c>
      <c r="B16" s="11">
        <v>2501016</v>
      </c>
      <c r="C16" s="41"/>
      <c r="D16" s="32"/>
      <c r="E16" s="12"/>
      <c r="F16" s="14"/>
      <c r="G16" s="12"/>
      <c r="H16" s="14"/>
      <c r="I16" s="12"/>
      <c r="J16" s="14"/>
      <c r="K16" s="12"/>
      <c r="L16" s="14"/>
      <c r="M16" s="54">
        <v>0</v>
      </c>
      <c r="N16" s="55">
        <v>4</v>
      </c>
      <c r="O16" s="41">
        <v>0</v>
      </c>
      <c r="P16" s="42">
        <v>4</v>
      </c>
      <c r="Q16" s="12"/>
      <c r="R16" s="14"/>
      <c r="S16" s="62">
        <f t="shared" si="0"/>
        <v>0</v>
      </c>
      <c r="T16" s="12"/>
      <c r="U16" s="14"/>
      <c r="V16" s="12"/>
      <c r="W16" s="14"/>
      <c r="X16" s="12"/>
      <c r="Y16" s="14"/>
      <c r="Z16" s="41">
        <v>2</v>
      </c>
      <c r="AA16" s="42">
        <v>4</v>
      </c>
      <c r="AB16" s="41"/>
      <c r="AC16" s="42"/>
      <c r="AD16" s="12"/>
      <c r="AE16" s="14"/>
      <c r="AF16" s="12"/>
      <c r="AG16" s="69"/>
      <c r="AH16" s="70">
        <f t="shared" si="1"/>
        <v>50</v>
      </c>
      <c r="AI16" s="41"/>
      <c r="AJ16" s="73"/>
      <c r="AK16" s="74"/>
      <c r="AL16" s="32"/>
      <c r="AM16" s="12"/>
      <c r="AN16" s="72"/>
      <c r="AO16" s="71"/>
      <c r="AP16" s="13"/>
      <c r="AQ16" s="12"/>
      <c r="AR16" s="72"/>
      <c r="AS16" s="71"/>
      <c r="AT16" s="13"/>
      <c r="AU16" s="12"/>
      <c r="AV16" s="72"/>
      <c r="AW16" s="71"/>
      <c r="AX16" s="14"/>
      <c r="AY16" s="12"/>
      <c r="AZ16" s="72"/>
      <c r="BA16" s="71"/>
      <c r="BB16" s="14"/>
      <c r="BC16" s="41">
        <v>1</v>
      </c>
      <c r="BD16" s="76">
        <v>1</v>
      </c>
      <c r="BE16" s="74">
        <v>0</v>
      </c>
      <c r="BF16" s="42">
        <v>6</v>
      </c>
      <c r="BG16" s="12"/>
      <c r="BH16" s="72"/>
      <c r="BI16" s="71"/>
      <c r="BJ16" s="13"/>
      <c r="BK16" s="88">
        <f t="shared" si="2"/>
        <v>14.2857142857143</v>
      </c>
      <c r="BL16" s="12"/>
      <c r="BM16" s="13"/>
      <c r="BN16" s="41">
        <v>1</v>
      </c>
      <c r="BO16" s="32">
        <v>7</v>
      </c>
      <c r="BP16" s="12"/>
      <c r="BQ16" s="13"/>
      <c r="BR16" s="12"/>
      <c r="BS16" s="13"/>
      <c r="BT16" s="12"/>
      <c r="BU16" s="13"/>
      <c r="BV16" s="12"/>
      <c r="BW16" s="13"/>
      <c r="BX16" s="99">
        <f t="shared" si="3"/>
        <v>14.2857142857143</v>
      </c>
      <c r="BY16" s="102">
        <v>0</v>
      </c>
      <c r="BZ16" s="101">
        <v>4</v>
      </c>
      <c r="CA16" s="22">
        <f t="shared" si="4"/>
        <v>0</v>
      </c>
      <c r="CB16" s="54"/>
      <c r="CC16" s="55"/>
      <c r="CD16" s="41">
        <v>3</v>
      </c>
      <c r="CE16" s="32">
        <v>4</v>
      </c>
      <c r="CF16" s="22">
        <f t="shared" si="5"/>
        <v>75</v>
      </c>
      <c r="CG16" s="41"/>
      <c r="CH16" s="32"/>
      <c r="CI16" s="41">
        <v>0</v>
      </c>
      <c r="CJ16" s="75">
        <v>3</v>
      </c>
      <c r="CK16" s="25">
        <f t="shared" si="6"/>
        <v>0</v>
      </c>
      <c r="CL16" s="117">
        <f t="shared" ref="CL16:CM16" si="21">SUM(C16,E16,G16,I16,K16,M16,O16,Q16,T16,V16,X16,Z16,AB16,AD16,AF16,AI16,AK16,AM16,AO16,AQ16,AS16,AU16,AW16,AY16,BA16,BC16,BE16,BG16,BI16,BL16,BN16,BP16,BR16,BT16,BV16,BY16,CB16,CD16,CG16,CI16)</f>
        <v>7</v>
      </c>
      <c r="CM16" s="24">
        <f t="shared" si="21"/>
        <v>37</v>
      </c>
      <c r="CN16" s="25">
        <f t="shared" si="8"/>
        <v>18.9189189189189</v>
      </c>
      <c r="CO16" s="13" t="str">
        <f t="shared" si="9"/>
        <v>Low</v>
      </c>
    </row>
    <row r="17" customHeight="1" spans="1:93">
      <c r="A17" s="16" t="s">
        <v>70</v>
      </c>
      <c r="B17" s="15">
        <v>2501017</v>
      </c>
      <c r="C17" s="41"/>
      <c r="D17" s="32"/>
      <c r="E17" s="12"/>
      <c r="F17" s="14"/>
      <c r="G17" s="12"/>
      <c r="H17" s="14"/>
      <c r="I17" s="12"/>
      <c r="J17" s="14"/>
      <c r="K17" s="12"/>
      <c r="L17" s="14"/>
      <c r="M17" s="52"/>
      <c r="N17" s="53"/>
      <c r="O17" s="12"/>
      <c r="P17" s="14"/>
      <c r="Q17" s="41">
        <v>6</v>
      </c>
      <c r="R17" s="42">
        <v>7</v>
      </c>
      <c r="S17" s="62">
        <f t="shared" si="0"/>
        <v>85.7142857142857</v>
      </c>
      <c r="T17" s="12"/>
      <c r="U17" s="14"/>
      <c r="V17" s="12"/>
      <c r="W17" s="14"/>
      <c r="X17" s="12"/>
      <c r="Y17" s="14"/>
      <c r="Z17" s="12"/>
      <c r="AA17" s="14"/>
      <c r="AB17" s="41"/>
      <c r="AC17" s="42"/>
      <c r="AD17" s="41">
        <v>6</v>
      </c>
      <c r="AE17" s="42">
        <v>6</v>
      </c>
      <c r="AF17" s="12"/>
      <c r="AG17" s="69"/>
      <c r="AH17" s="70">
        <f t="shared" si="1"/>
        <v>100</v>
      </c>
      <c r="AI17" s="41"/>
      <c r="AJ17" s="73"/>
      <c r="AK17" s="74"/>
      <c r="AL17" s="32"/>
      <c r="AM17" s="12"/>
      <c r="AN17" s="72"/>
      <c r="AO17" s="71"/>
      <c r="AP17" s="13"/>
      <c r="AQ17" s="12"/>
      <c r="AR17" s="72"/>
      <c r="AS17" s="71"/>
      <c r="AT17" s="13"/>
      <c r="AU17" s="12"/>
      <c r="AV17" s="72"/>
      <c r="AW17" s="71"/>
      <c r="AX17" s="14"/>
      <c r="AY17" s="12"/>
      <c r="AZ17" s="72"/>
      <c r="BA17" s="71"/>
      <c r="BB17" s="14"/>
      <c r="BC17" s="12"/>
      <c r="BD17" s="72"/>
      <c r="BE17" s="71"/>
      <c r="BF17" s="14"/>
      <c r="BG17" s="41">
        <v>2</v>
      </c>
      <c r="BH17" s="76">
        <v>3</v>
      </c>
      <c r="BI17" s="74">
        <v>4</v>
      </c>
      <c r="BJ17" s="32">
        <v>4</v>
      </c>
      <c r="BK17" s="88">
        <f t="shared" si="2"/>
        <v>85.7142857142857</v>
      </c>
      <c r="BL17" s="12"/>
      <c r="BM17" s="13"/>
      <c r="BN17" s="12"/>
      <c r="BO17" s="13"/>
      <c r="BP17" s="41"/>
      <c r="BQ17" s="32"/>
      <c r="BR17" s="12"/>
      <c r="BS17" s="13"/>
      <c r="BT17" s="12"/>
      <c r="BU17" s="13"/>
      <c r="BV17" s="41">
        <v>5</v>
      </c>
      <c r="BW17" s="32">
        <v>6</v>
      </c>
      <c r="BX17" s="99">
        <f t="shared" si="3"/>
        <v>83.3333333333333</v>
      </c>
      <c r="BY17" s="102">
        <v>3</v>
      </c>
      <c r="BZ17" s="101">
        <v>4</v>
      </c>
      <c r="CA17" s="22">
        <f t="shared" si="4"/>
        <v>75</v>
      </c>
      <c r="CB17" s="54">
        <v>0</v>
      </c>
      <c r="CC17" s="55">
        <v>0</v>
      </c>
      <c r="CD17" s="41"/>
      <c r="CE17" s="32"/>
      <c r="CF17" s="22" t="e">
        <f t="shared" si="5"/>
        <v>#DIV/0!</v>
      </c>
      <c r="CG17" s="41">
        <v>3</v>
      </c>
      <c r="CH17" s="32">
        <v>4</v>
      </c>
      <c r="CI17" s="12"/>
      <c r="CJ17" s="69"/>
      <c r="CK17" s="25">
        <f t="shared" si="6"/>
        <v>75</v>
      </c>
      <c r="CL17" s="117">
        <f t="shared" ref="CL17:CM17" si="22">SUM(C17,E17,G17,I17,K17,M17,O17,Q17,T17,V17,X17,Z17,AB17,AD17,AF17,AI17,AK17,AM17,AO17,AQ17,AS17,AU17,AW17,AY17,BA17,BC17,BE17,BG17,BI17,BL17,BN17,BP17,BR17,BT17,BV17,BY17,CB17,CD17,CG17,CI17)</f>
        <v>29</v>
      </c>
      <c r="CM17" s="24">
        <f t="shared" si="22"/>
        <v>34</v>
      </c>
      <c r="CN17" s="25">
        <f t="shared" si="8"/>
        <v>85.2941176470588</v>
      </c>
      <c r="CO17" s="13" t="str">
        <f t="shared" si="9"/>
        <v/>
      </c>
    </row>
    <row r="18" customHeight="1" spans="1:93">
      <c r="A18" s="10" t="s">
        <v>71</v>
      </c>
      <c r="B18" s="11">
        <v>2501018</v>
      </c>
      <c r="C18" s="12"/>
      <c r="D18" s="13"/>
      <c r="E18" s="41"/>
      <c r="F18" s="42"/>
      <c r="G18" s="41"/>
      <c r="H18" s="42"/>
      <c r="I18" s="41">
        <v>6</v>
      </c>
      <c r="J18" s="42">
        <v>8</v>
      </c>
      <c r="K18" s="12"/>
      <c r="L18" s="14"/>
      <c r="M18" s="52"/>
      <c r="N18" s="53"/>
      <c r="O18" s="12"/>
      <c r="P18" s="14"/>
      <c r="Q18" s="12"/>
      <c r="R18" s="14"/>
      <c r="S18" s="62">
        <f t="shared" si="0"/>
        <v>75</v>
      </c>
      <c r="T18" s="12"/>
      <c r="U18" s="14"/>
      <c r="V18" s="41"/>
      <c r="W18" s="42"/>
      <c r="X18" s="12"/>
      <c r="Y18" s="14"/>
      <c r="Z18" s="12"/>
      <c r="AA18" s="14"/>
      <c r="AB18" s="12"/>
      <c r="AC18" s="14"/>
      <c r="AD18" s="12"/>
      <c r="AE18" s="14"/>
      <c r="AF18" s="41">
        <v>7</v>
      </c>
      <c r="AG18" s="75">
        <v>9</v>
      </c>
      <c r="AH18" s="70">
        <f t="shared" si="1"/>
        <v>77.7777777777778</v>
      </c>
      <c r="AI18" s="12"/>
      <c r="AJ18" s="24"/>
      <c r="AK18" s="71"/>
      <c r="AL18" s="13"/>
      <c r="AM18" s="12"/>
      <c r="AN18" s="72"/>
      <c r="AO18" s="71"/>
      <c r="AP18" s="13"/>
      <c r="AQ18" s="41"/>
      <c r="AR18" s="76"/>
      <c r="AS18" s="74"/>
      <c r="AT18" s="32"/>
      <c r="AU18" s="41">
        <v>2</v>
      </c>
      <c r="AV18" s="76">
        <v>2</v>
      </c>
      <c r="AW18" s="74">
        <v>4</v>
      </c>
      <c r="AX18" s="42">
        <v>6</v>
      </c>
      <c r="AY18" s="12"/>
      <c r="AZ18" s="72"/>
      <c r="BA18" s="71"/>
      <c r="BB18" s="14"/>
      <c r="BC18" s="12"/>
      <c r="BD18" s="72"/>
      <c r="BE18" s="71"/>
      <c r="BF18" s="14"/>
      <c r="BG18" s="12"/>
      <c r="BH18" s="72"/>
      <c r="BI18" s="71"/>
      <c r="BJ18" s="13"/>
      <c r="BK18" s="88">
        <f t="shared" si="2"/>
        <v>75</v>
      </c>
      <c r="BL18" s="12"/>
      <c r="BM18" s="13"/>
      <c r="BN18" s="41"/>
      <c r="BO18" s="32"/>
      <c r="BP18" s="12"/>
      <c r="BQ18" s="13"/>
      <c r="BR18" s="41">
        <v>0</v>
      </c>
      <c r="BS18" s="32">
        <v>4</v>
      </c>
      <c r="BT18" s="12"/>
      <c r="BU18" s="13"/>
      <c r="BV18" s="12"/>
      <c r="BW18" s="13"/>
      <c r="BX18" s="99">
        <f t="shared" si="3"/>
        <v>0</v>
      </c>
      <c r="BY18" s="102">
        <v>3</v>
      </c>
      <c r="BZ18" s="101">
        <v>4</v>
      </c>
      <c r="CA18" s="22">
        <f t="shared" si="4"/>
        <v>75</v>
      </c>
      <c r="CB18" s="54"/>
      <c r="CC18" s="55"/>
      <c r="CD18" s="41">
        <v>2</v>
      </c>
      <c r="CE18" s="32">
        <v>4</v>
      </c>
      <c r="CF18" s="22">
        <f t="shared" si="5"/>
        <v>50</v>
      </c>
      <c r="CG18" s="41"/>
      <c r="CH18" s="32"/>
      <c r="CI18" s="41">
        <v>3</v>
      </c>
      <c r="CJ18" s="75">
        <v>3</v>
      </c>
      <c r="CK18" s="25">
        <f t="shared" si="6"/>
        <v>100</v>
      </c>
      <c r="CL18" s="117">
        <f t="shared" ref="CL18:CM18" si="23">SUM(C18,E18,G18,I18,K18,M18,O18,Q18,T18,V18,X18,Z18,AB18,AD18,AF18,AI18,AK18,AM18,AO18,AQ18,AS18,AU18,AW18,AY18,BA18,BC18,BE18,BG18,BI18,BL18,BN18,BP18,BR18,BT18,BV18,BY18,CB18,CD18,CG18,CI18)</f>
        <v>27</v>
      </c>
      <c r="CM18" s="24">
        <f t="shared" si="23"/>
        <v>40</v>
      </c>
      <c r="CN18" s="25">
        <f t="shared" si="8"/>
        <v>67.5</v>
      </c>
      <c r="CO18" s="13" t="str">
        <f t="shared" si="9"/>
        <v>Low</v>
      </c>
    </row>
    <row r="19" customHeight="1" spans="1:93">
      <c r="A19" s="10" t="s">
        <v>72</v>
      </c>
      <c r="B19" s="15">
        <v>2501019</v>
      </c>
      <c r="C19" s="41"/>
      <c r="D19" s="32"/>
      <c r="E19" s="12"/>
      <c r="F19" s="14"/>
      <c r="G19" s="12"/>
      <c r="H19" s="14"/>
      <c r="I19" s="41">
        <v>7</v>
      </c>
      <c r="J19" s="42">
        <v>8</v>
      </c>
      <c r="K19" s="12"/>
      <c r="L19" s="14"/>
      <c r="M19" s="52"/>
      <c r="N19" s="53"/>
      <c r="O19" s="12"/>
      <c r="P19" s="14"/>
      <c r="Q19" s="12"/>
      <c r="R19" s="14"/>
      <c r="S19" s="62">
        <f t="shared" si="0"/>
        <v>87.5</v>
      </c>
      <c r="T19" s="12"/>
      <c r="U19" s="14"/>
      <c r="V19" s="12"/>
      <c r="W19" s="14"/>
      <c r="X19" s="12"/>
      <c r="Y19" s="14"/>
      <c r="Z19" s="12"/>
      <c r="AA19" s="14"/>
      <c r="AB19" s="41"/>
      <c r="AC19" s="42"/>
      <c r="AD19" s="12"/>
      <c r="AE19" s="14"/>
      <c r="AF19" s="41">
        <v>8</v>
      </c>
      <c r="AG19" s="75">
        <v>9</v>
      </c>
      <c r="AH19" s="70">
        <f t="shared" si="1"/>
        <v>88.8888888888889</v>
      </c>
      <c r="AI19" s="41"/>
      <c r="AJ19" s="73"/>
      <c r="AK19" s="74"/>
      <c r="AL19" s="32"/>
      <c r="AM19" s="12"/>
      <c r="AN19" s="72"/>
      <c r="AO19" s="71"/>
      <c r="AP19" s="13"/>
      <c r="AQ19" s="12"/>
      <c r="AR19" s="72"/>
      <c r="AS19" s="71"/>
      <c r="AT19" s="13"/>
      <c r="AU19" s="41">
        <v>2</v>
      </c>
      <c r="AV19" s="76">
        <v>2</v>
      </c>
      <c r="AW19" s="74">
        <v>6</v>
      </c>
      <c r="AX19" s="42">
        <v>6</v>
      </c>
      <c r="AY19" s="12"/>
      <c r="AZ19" s="72"/>
      <c r="BA19" s="71"/>
      <c r="BB19" s="14"/>
      <c r="BC19" s="12"/>
      <c r="BD19" s="72"/>
      <c r="BE19" s="71"/>
      <c r="BF19" s="14"/>
      <c r="BG19" s="12"/>
      <c r="BH19" s="72"/>
      <c r="BI19" s="71"/>
      <c r="BJ19" s="13"/>
      <c r="BK19" s="88">
        <f t="shared" si="2"/>
        <v>100</v>
      </c>
      <c r="BL19" s="12"/>
      <c r="BM19" s="13"/>
      <c r="BN19" s="12"/>
      <c r="BO19" s="13"/>
      <c r="BP19" s="12"/>
      <c r="BQ19" s="13"/>
      <c r="BR19" s="41"/>
      <c r="BS19" s="32"/>
      <c r="BT19" s="12"/>
      <c r="BU19" s="13"/>
      <c r="BV19" s="41">
        <v>4</v>
      </c>
      <c r="BW19" s="32">
        <v>6</v>
      </c>
      <c r="BX19" s="99">
        <f t="shared" si="3"/>
        <v>66.6666666666667</v>
      </c>
      <c r="BY19" s="102">
        <v>3</v>
      </c>
      <c r="BZ19" s="101">
        <v>4</v>
      </c>
      <c r="CA19" s="22">
        <f t="shared" si="4"/>
        <v>75</v>
      </c>
      <c r="CB19" s="54">
        <v>0</v>
      </c>
      <c r="CC19" s="55">
        <v>0</v>
      </c>
      <c r="CD19" s="41"/>
      <c r="CE19" s="32"/>
      <c r="CF19" s="22" t="e">
        <f t="shared" si="5"/>
        <v>#DIV/0!</v>
      </c>
      <c r="CG19" s="41">
        <v>4</v>
      </c>
      <c r="CH19" s="32">
        <v>4</v>
      </c>
      <c r="CI19" s="12"/>
      <c r="CJ19" s="69"/>
      <c r="CK19" s="25">
        <f t="shared" si="6"/>
        <v>100</v>
      </c>
      <c r="CL19" s="117">
        <f t="shared" ref="CL19:CM19" si="24">SUM(C19,E19,G19,I19,K19,M19,O19,Q19,T19,V19,X19,Z19,AB19,AD19,AF19,AI19,AK19,AM19,AO19,AQ19,AS19,AU19,AW19,AY19,BA19,BC19,BE19,BG19,BI19,BL19,BN19,BP19,BR19,BT19,BV19,BY19,CB19,CD19,CG19,CI19)</f>
        <v>34</v>
      </c>
      <c r="CM19" s="24">
        <f t="shared" si="24"/>
        <v>39</v>
      </c>
      <c r="CN19" s="25">
        <f t="shared" si="8"/>
        <v>87.1794871794872</v>
      </c>
      <c r="CO19" s="13" t="str">
        <f t="shared" si="9"/>
        <v/>
      </c>
    </row>
    <row r="20" customHeight="1" spans="1:93">
      <c r="A20" s="16" t="s">
        <v>73</v>
      </c>
      <c r="B20" s="11">
        <v>2501020</v>
      </c>
      <c r="C20" s="12"/>
      <c r="D20" s="13"/>
      <c r="E20" s="12"/>
      <c r="F20" s="14"/>
      <c r="G20" s="41">
        <v>7</v>
      </c>
      <c r="H20" s="42">
        <v>7</v>
      </c>
      <c r="I20" s="12"/>
      <c r="J20" s="14"/>
      <c r="K20" s="12"/>
      <c r="L20" s="14"/>
      <c r="M20" s="54"/>
      <c r="N20" s="55"/>
      <c r="O20" s="41"/>
      <c r="P20" s="42"/>
      <c r="Q20" s="12"/>
      <c r="R20" s="14"/>
      <c r="S20" s="62">
        <f t="shared" si="0"/>
        <v>100</v>
      </c>
      <c r="T20" s="12"/>
      <c r="U20" s="14"/>
      <c r="V20" s="41">
        <v>6</v>
      </c>
      <c r="W20" s="42">
        <v>6</v>
      </c>
      <c r="X20" s="12"/>
      <c r="Y20" s="14"/>
      <c r="Z20" s="41"/>
      <c r="AA20" s="42"/>
      <c r="AB20" s="12"/>
      <c r="AC20" s="14"/>
      <c r="AD20" s="12"/>
      <c r="AE20" s="14"/>
      <c r="AF20" s="12"/>
      <c r="AG20" s="69"/>
      <c r="AH20" s="70">
        <f t="shared" si="1"/>
        <v>100</v>
      </c>
      <c r="AI20" s="12"/>
      <c r="AJ20" s="24"/>
      <c r="AK20" s="71"/>
      <c r="AL20" s="13"/>
      <c r="AM20" s="12"/>
      <c r="AN20" s="72"/>
      <c r="AO20" s="71"/>
      <c r="AP20" s="13"/>
      <c r="AQ20" s="41">
        <v>2</v>
      </c>
      <c r="AR20" s="76">
        <v>3</v>
      </c>
      <c r="AS20" s="74">
        <v>8</v>
      </c>
      <c r="AT20" s="32">
        <v>8</v>
      </c>
      <c r="AU20" s="12"/>
      <c r="AV20" s="72"/>
      <c r="AW20" s="71"/>
      <c r="AX20" s="14"/>
      <c r="AY20" s="12"/>
      <c r="AZ20" s="72"/>
      <c r="BA20" s="71"/>
      <c r="BB20" s="14"/>
      <c r="BC20" s="41"/>
      <c r="BD20" s="76"/>
      <c r="BE20" s="74"/>
      <c r="BF20" s="42"/>
      <c r="BG20" s="12"/>
      <c r="BH20" s="72"/>
      <c r="BI20" s="71"/>
      <c r="BJ20" s="13"/>
      <c r="BK20" s="88">
        <f t="shared" si="2"/>
        <v>90.9090909090909</v>
      </c>
      <c r="BL20" s="12"/>
      <c r="BM20" s="13"/>
      <c r="BN20" s="12"/>
      <c r="BO20" s="13"/>
      <c r="BP20" s="41">
        <v>6</v>
      </c>
      <c r="BQ20" s="32">
        <v>7</v>
      </c>
      <c r="BR20" s="12"/>
      <c r="BS20" s="13"/>
      <c r="BT20" s="12"/>
      <c r="BU20" s="13"/>
      <c r="BV20" s="12"/>
      <c r="BW20" s="13"/>
      <c r="BX20" s="99">
        <f t="shared" si="3"/>
        <v>85.7142857142857</v>
      </c>
      <c r="BY20" s="102">
        <v>3</v>
      </c>
      <c r="BZ20" s="101">
        <v>4</v>
      </c>
      <c r="CA20" s="22">
        <f t="shared" si="4"/>
        <v>75</v>
      </c>
      <c r="CB20" s="54">
        <v>0</v>
      </c>
      <c r="CC20" s="55">
        <v>0</v>
      </c>
      <c r="CD20" s="41"/>
      <c r="CE20" s="32"/>
      <c r="CF20" s="22" t="e">
        <f t="shared" si="5"/>
        <v>#DIV/0!</v>
      </c>
      <c r="CG20" s="41">
        <v>1</v>
      </c>
      <c r="CH20" s="32">
        <v>4</v>
      </c>
      <c r="CI20" s="12"/>
      <c r="CJ20" s="69"/>
      <c r="CK20" s="25">
        <f t="shared" si="6"/>
        <v>25</v>
      </c>
      <c r="CL20" s="117">
        <f t="shared" ref="CL20:CM20" si="25">SUM(C20,E20,G20,I20,K20,M20,O20,Q20,T20,V20,X20,Z20,AB20,AD20,AF20,AI20,AK20,AM20,AO20,AQ20,AS20,AU20,AW20,AY20,BA20,BC20,BE20,BG20,BI20,BL20,BN20,BP20,BR20,BT20,BV20,BY20,CB20,CD20,CG20,CI20)</f>
        <v>33</v>
      </c>
      <c r="CM20" s="24">
        <f t="shared" si="25"/>
        <v>39</v>
      </c>
      <c r="CN20" s="25">
        <f t="shared" si="8"/>
        <v>84.6153846153846</v>
      </c>
      <c r="CO20" s="13" t="str">
        <f t="shared" si="9"/>
        <v/>
      </c>
    </row>
    <row r="21" customHeight="1" spans="1:93">
      <c r="A21" s="10" t="s">
        <v>74</v>
      </c>
      <c r="B21" s="15">
        <v>2501021</v>
      </c>
      <c r="C21" s="12"/>
      <c r="D21" s="13"/>
      <c r="E21" s="12"/>
      <c r="F21" s="14"/>
      <c r="G21" s="12"/>
      <c r="H21" s="14"/>
      <c r="I21" s="12"/>
      <c r="J21" s="14"/>
      <c r="K21" s="41">
        <v>3</v>
      </c>
      <c r="L21" s="42">
        <v>4</v>
      </c>
      <c r="M21" s="54"/>
      <c r="N21" s="55"/>
      <c r="O21" s="41"/>
      <c r="P21" s="42"/>
      <c r="Q21" s="12"/>
      <c r="R21" s="14"/>
      <c r="S21" s="62">
        <f t="shared" si="0"/>
        <v>75</v>
      </c>
      <c r="T21" s="12"/>
      <c r="U21" s="14"/>
      <c r="V21" s="12"/>
      <c r="W21" s="14"/>
      <c r="X21" s="41">
        <v>4</v>
      </c>
      <c r="Y21" s="42">
        <v>5</v>
      </c>
      <c r="Z21" s="41"/>
      <c r="AA21" s="42"/>
      <c r="AB21" s="12"/>
      <c r="AC21" s="14"/>
      <c r="AD21" s="12"/>
      <c r="AE21" s="14"/>
      <c r="AF21" s="12"/>
      <c r="AG21" s="69"/>
      <c r="AH21" s="70">
        <f t="shared" si="1"/>
        <v>80</v>
      </c>
      <c r="AI21" s="41"/>
      <c r="AJ21" s="73"/>
      <c r="AK21" s="74"/>
      <c r="AL21" s="32"/>
      <c r="AM21" s="12"/>
      <c r="AN21" s="72"/>
      <c r="AO21" s="71"/>
      <c r="AP21" s="13"/>
      <c r="AQ21" s="12"/>
      <c r="AR21" s="72"/>
      <c r="AS21" s="71"/>
      <c r="AT21" s="13"/>
      <c r="AU21" s="12"/>
      <c r="AV21" s="72"/>
      <c r="AW21" s="71"/>
      <c r="AX21" s="14"/>
      <c r="AY21" s="41">
        <v>2</v>
      </c>
      <c r="AZ21" s="76">
        <v>3</v>
      </c>
      <c r="BA21" s="74">
        <v>8</v>
      </c>
      <c r="BB21" s="42">
        <v>8</v>
      </c>
      <c r="BC21" s="41"/>
      <c r="BD21" s="76"/>
      <c r="BE21" s="74"/>
      <c r="BF21" s="42"/>
      <c r="BG21" s="12"/>
      <c r="BH21" s="72"/>
      <c r="BI21" s="71"/>
      <c r="BJ21" s="13"/>
      <c r="BK21" s="88">
        <f t="shared" si="2"/>
        <v>90.9090909090909</v>
      </c>
      <c r="BL21" s="12"/>
      <c r="BM21" s="13"/>
      <c r="BN21" s="41"/>
      <c r="BO21" s="32"/>
      <c r="BP21" s="41">
        <v>5</v>
      </c>
      <c r="BQ21" s="32">
        <v>7</v>
      </c>
      <c r="BR21" s="12"/>
      <c r="BS21" s="13"/>
      <c r="BT21" s="12"/>
      <c r="BU21" s="13"/>
      <c r="BV21" s="12"/>
      <c r="BW21" s="13"/>
      <c r="BX21" s="99">
        <f t="shared" si="3"/>
        <v>71.4285714285714</v>
      </c>
      <c r="BY21" s="102">
        <v>2</v>
      </c>
      <c r="BZ21" s="101">
        <v>4</v>
      </c>
      <c r="CA21" s="22">
        <f t="shared" si="4"/>
        <v>50</v>
      </c>
      <c r="CB21" s="54">
        <v>0</v>
      </c>
      <c r="CC21" s="55">
        <v>0</v>
      </c>
      <c r="CD21" s="41"/>
      <c r="CE21" s="32"/>
      <c r="CF21" s="22" t="e">
        <f t="shared" si="5"/>
        <v>#DIV/0!</v>
      </c>
      <c r="CG21" s="41">
        <v>3</v>
      </c>
      <c r="CH21" s="32">
        <v>4</v>
      </c>
      <c r="CI21" s="12"/>
      <c r="CJ21" s="69"/>
      <c r="CK21" s="25">
        <f t="shared" si="6"/>
        <v>75</v>
      </c>
      <c r="CL21" s="117">
        <f t="shared" ref="CL21:CM21" si="26">SUM(C21,E21,G21,I21,K21,M21,O21,Q21,T21,V21,X21,Z21,AB21,AD21,AF21,AI21,AK21,AM21,AO21,AQ21,AS21,AU21,AW21,AY21,BA21,BC21,BE21,BG21,BI21,BL21,BN21,BP21,BR21,BT21,BV21,BY21,CB21,CD21,CG21,CI21)</f>
        <v>27</v>
      </c>
      <c r="CM21" s="24">
        <f t="shared" si="26"/>
        <v>35</v>
      </c>
      <c r="CN21" s="25">
        <f t="shared" si="8"/>
        <v>77.1428571428572</v>
      </c>
      <c r="CO21" s="13" t="str">
        <f t="shared" si="9"/>
        <v/>
      </c>
    </row>
    <row r="22" customHeight="1" spans="1:93">
      <c r="A22" s="10" t="s">
        <v>75</v>
      </c>
      <c r="B22" s="11">
        <v>2501022</v>
      </c>
      <c r="C22" s="12"/>
      <c r="D22" s="13"/>
      <c r="E22" s="41">
        <v>6</v>
      </c>
      <c r="F22" s="42">
        <v>8</v>
      </c>
      <c r="G22" s="12"/>
      <c r="H22" s="14"/>
      <c r="I22" s="12"/>
      <c r="J22" s="14"/>
      <c r="K22" s="12"/>
      <c r="L22" s="14"/>
      <c r="M22" s="54"/>
      <c r="N22" s="55"/>
      <c r="O22" s="12"/>
      <c r="P22" s="14"/>
      <c r="Q22" s="41"/>
      <c r="R22" s="42"/>
      <c r="S22" s="62">
        <f t="shared" si="0"/>
        <v>75</v>
      </c>
      <c r="T22" s="41">
        <v>5</v>
      </c>
      <c r="U22" s="42">
        <v>8</v>
      </c>
      <c r="V22" s="12"/>
      <c r="W22" s="14"/>
      <c r="X22" s="12"/>
      <c r="Y22" s="14"/>
      <c r="Z22" s="12"/>
      <c r="AA22" s="14"/>
      <c r="AB22" s="12"/>
      <c r="AC22" s="14"/>
      <c r="AD22" s="41"/>
      <c r="AE22" s="42"/>
      <c r="AF22" s="12"/>
      <c r="AG22" s="69"/>
      <c r="AH22" s="70">
        <f t="shared" si="1"/>
        <v>62.5</v>
      </c>
      <c r="AI22" s="12"/>
      <c r="AJ22" s="24"/>
      <c r="AK22" s="71"/>
      <c r="AL22" s="13"/>
      <c r="AM22" s="41">
        <v>2</v>
      </c>
      <c r="AN22" s="76">
        <v>3</v>
      </c>
      <c r="AO22" s="74">
        <v>6</v>
      </c>
      <c r="AP22" s="32">
        <v>6</v>
      </c>
      <c r="AQ22" s="12"/>
      <c r="AR22" s="72"/>
      <c r="AS22" s="71"/>
      <c r="AT22" s="13"/>
      <c r="AU22" s="12"/>
      <c r="AV22" s="72"/>
      <c r="AW22" s="71"/>
      <c r="AX22" s="14"/>
      <c r="AY22" s="12"/>
      <c r="AZ22" s="72"/>
      <c r="BA22" s="71"/>
      <c r="BB22" s="14"/>
      <c r="BC22" s="12"/>
      <c r="BD22" s="72"/>
      <c r="BE22" s="71"/>
      <c r="BF22" s="14"/>
      <c r="BG22" s="41"/>
      <c r="BH22" s="76"/>
      <c r="BI22" s="74"/>
      <c r="BJ22" s="32"/>
      <c r="BK22" s="88">
        <f t="shared" si="2"/>
        <v>88.8888888888889</v>
      </c>
      <c r="BL22" s="41">
        <v>6</v>
      </c>
      <c r="BM22" s="32">
        <v>7</v>
      </c>
      <c r="BN22" s="12"/>
      <c r="BO22" s="13"/>
      <c r="BP22" s="41"/>
      <c r="BQ22" s="32"/>
      <c r="BR22" s="12"/>
      <c r="BS22" s="13"/>
      <c r="BT22" s="12"/>
      <c r="BU22" s="13"/>
      <c r="BV22" s="12"/>
      <c r="BW22" s="13"/>
      <c r="BX22" s="99">
        <f t="shared" si="3"/>
        <v>85.7142857142857</v>
      </c>
      <c r="BY22" s="102">
        <v>2</v>
      </c>
      <c r="BZ22" s="101">
        <v>4</v>
      </c>
      <c r="CA22" s="22">
        <f t="shared" si="4"/>
        <v>50</v>
      </c>
      <c r="CB22" s="54"/>
      <c r="CC22" s="55"/>
      <c r="CD22" s="41">
        <v>2</v>
      </c>
      <c r="CE22" s="32">
        <v>4</v>
      </c>
      <c r="CF22" s="22">
        <f t="shared" si="5"/>
        <v>50</v>
      </c>
      <c r="CG22" s="41"/>
      <c r="CH22" s="32"/>
      <c r="CI22" s="41">
        <v>3</v>
      </c>
      <c r="CJ22" s="75">
        <v>3</v>
      </c>
      <c r="CK22" s="25">
        <f t="shared" si="6"/>
        <v>100</v>
      </c>
      <c r="CL22" s="117">
        <f t="shared" ref="CL22:CM22" si="27">SUM(C22,E22,G22,I22,K22,M22,O22,Q22,T22,V22,X22,Z22,AB22,AD22,AF22,AI22,AK22,AM22,AO22,AQ22,AS22,AU22,AW22,AY22,BA22,BC22,BE22,BG22,BI22,BL22,BN22,BP22,BR22,BT22,BV22,BY22,CB22,CD22,CG22,CI22)</f>
        <v>32</v>
      </c>
      <c r="CM22" s="24">
        <f t="shared" si="27"/>
        <v>43</v>
      </c>
      <c r="CN22" s="25">
        <f t="shared" si="8"/>
        <v>74.4186046511628</v>
      </c>
      <c r="CO22" s="13" t="str">
        <f t="shared" si="9"/>
        <v>Low</v>
      </c>
    </row>
    <row r="23" customHeight="1" spans="1:93">
      <c r="A23" s="10" t="s">
        <v>76</v>
      </c>
      <c r="B23" s="15">
        <v>2501023</v>
      </c>
      <c r="C23" s="12"/>
      <c r="D23" s="13"/>
      <c r="E23" s="43"/>
      <c r="F23" s="44"/>
      <c r="G23" s="12"/>
      <c r="H23" s="14"/>
      <c r="I23" s="12"/>
      <c r="J23" s="14"/>
      <c r="K23" s="12"/>
      <c r="L23" s="14"/>
      <c r="M23" s="52"/>
      <c r="N23" s="53"/>
      <c r="O23" s="12"/>
      <c r="P23" s="14"/>
      <c r="Q23" s="41">
        <v>7</v>
      </c>
      <c r="R23" s="42">
        <v>7</v>
      </c>
      <c r="S23" s="62">
        <f t="shared" si="0"/>
        <v>100</v>
      </c>
      <c r="T23" s="41"/>
      <c r="U23" s="42"/>
      <c r="V23" s="12"/>
      <c r="W23" s="14"/>
      <c r="X23" s="12"/>
      <c r="Y23" s="14"/>
      <c r="Z23" s="12"/>
      <c r="AA23" s="14"/>
      <c r="AB23" s="12"/>
      <c r="AC23" s="14"/>
      <c r="AD23" s="41">
        <v>4</v>
      </c>
      <c r="AE23" s="42">
        <v>6</v>
      </c>
      <c r="AF23" s="12"/>
      <c r="AG23" s="69"/>
      <c r="AH23" s="70">
        <f t="shared" si="1"/>
        <v>66.6666666666667</v>
      </c>
      <c r="AI23" s="12"/>
      <c r="AJ23" s="24"/>
      <c r="AK23" s="71"/>
      <c r="AL23" s="13"/>
      <c r="AM23" s="43"/>
      <c r="AN23" s="77"/>
      <c r="AO23" s="82"/>
      <c r="AP23" s="83"/>
      <c r="AQ23" s="12"/>
      <c r="AR23" s="72"/>
      <c r="AS23" s="71"/>
      <c r="AT23" s="13"/>
      <c r="AU23" s="12"/>
      <c r="AV23" s="72"/>
      <c r="AW23" s="71"/>
      <c r="AX23" s="14"/>
      <c r="AY23" s="12"/>
      <c r="AZ23" s="72"/>
      <c r="BA23" s="71"/>
      <c r="BB23" s="14"/>
      <c r="BC23" s="12"/>
      <c r="BD23" s="72"/>
      <c r="BE23" s="71"/>
      <c r="BF23" s="14"/>
      <c r="BG23" s="41">
        <v>0</v>
      </c>
      <c r="BH23" s="76">
        <v>3</v>
      </c>
      <c r="BI23" s="74">
        <v>2</v>
      </c>
      <c r="BJ23" s="32">
        <v>4</v>
      </c>
      <c r="BK23" s="88">
        <f t="shared" si="2"/>
        <v>28.5714285714286</v>
      </c>
      <c r="BL23" s="12"/>
      <c r="BM23" s="13"/>
      <c r="BN23" s="41"/>
      <c r="BO23" s="32"/>
      <c r="BP23" s="12"/>
      <c r="BQ23" s="13"/>
      <c r="BR23" s="12"/>
      <c r="BS23" s="13"/>
      <c r="BT23" s="12"/>
      <c r="BU23" s="13"/>
      <c r="BV23" s="41">
        <v>3</v>
      </c>
      <c r="BW23" s="32">
        <v>6</v>
      </c>
      <c r="BX23" s="99">
        <f t="shared" si="3"/>
        <v>50</v>
      </c>
      <c r="BY23" s="102">
        <v>4</v>
      </c>
      <c r="BZ23" s="101">
        <v>4</v>
      </c>
      <c r="CA23" s="22">
        <f t="shared" si="4"/>
        <v>100</v>
      </c>
      <c r="CB23" s="54">
        <v>0</v>
      </c>
      <c r="CC23" s="55">
        <v>0</v>
      </c>
      <c r="CD23" s="41"/>
      <c r="CE23" s="32"/>
      <c r="CF23" s="22" t="e">
        <f t="shared" si="5"/>
        <v>#DIV/0!</v>
      </c>
      <c r="CG23" s="41">
        <v>0</v>
      </c>
      <c r="CH23" s="32">
        <v>4</v>
      </c>
      <c r="CI23" s="12"/>
      <c r="CJ23" s="69"/>
      <c r="CK23" s="25">
        <f t="shared" si="6"/>
        <v>0</v>
      </c>
      <c r="CL23" s="117">
        <f t="shared" ref="CL23:CM23" si="28">SUM(C23,E23,G23,I23,K23,M23,O23,Q23,T23,V23,X23,Z23,AB23,AD23,AF23,AI23,AK23,AM23,AO23,AQ23,AS23,AU23,AW23,AY23,BA23,BC23,BE23,BG23,BI23,BL23,BN23,BP23,BR23,BT23,BV23,BY23,CB23,CD23,CG23,CI23)</f>
        <v>20</v>
      </c>
      <c r="CM23" s="24">
        <f t="shared" si="28"/>
        <v>34</v>
      </c>
      <c r="CN23" s="25">
        <f t="shared" si="8"/>
        <v>58.8235294117647</v>
      </c>
      <c r="CO23" s="13" t="str">
        <f t="shared" si="9"/>
        <v>Low</v>
      </c>
    </row>
    <row r="24" customHeight="1" spans="1:93">
      <c r="A24" s="10" t="s">
        <v>77</v>
      </c>
      <c r="B24" s="11">
        <v>2501024</v>
      </c>
      <c r="C24" s="12"/>
      <c r="D24" s="13"/>
      <c r="E24" s="12"/>
      <c r="F24" s="14"/>
      <c r="G24" s="12"/>
      <c r="H24" s="14"/>
      <c r="I24" s="12"/>
      <c r="J24" s="14"/>
      <c r="K24" s="41">
        <v>4</v>
      </c>
      <c r="L24" s="42">
        <v>4</v>
      </c>
      <c r="M24" s="54"/>
      <c r="N24" s="55"/>
      <c r="O24" s="41"/>
      <c r="P24" s="42"/>
      <c r="Q24" s="12"/>
      <c r="R24" s="14"/>
      <c r="S24" s="62">
        <f t="shared" si="0"/>
        <v>100</v>
      </c>
      <c r="T24" s="12"/>
      <c r="U24" s="14"/>
      <c r="V24" s="12"/>
      <c r="W24" s="14"/>
      <c r="X24" s="41">
        <v>5</v>
      </c>
      <c r="Y24" s="42">
        <v>5</v>
      </c>
      <c r="Z24" s="41"/>
      <c r="AA24" s="42"/>
      <c r="AB24" s="12"/>
      <c r="AC24" s="14"/>
      <c r="AD24" s="12"/>
      <c r="AE24" s="14"/>
      <c r="AF24" s="12"/>
      <c r="AG24" s="69"/>
      <c r="AH24" s="70">
        <f t="shared" si="1"/>
        <v>100</v>
      </c>
      <c r="AI24" s="12"/>
      <c r="AJ24" s="24"/>
      <c r="AK24" s="71"/>
      <c r="AL24" s="13"/>
      <c r="AM24" s="12"/>
      <c r="AN24" s="72"/>
      <c r="AO24" s="71"/>
      <c r="AP24" s="13"/>
      <c r="AQ24" s="12"/>
      <c r="AR24" s="72"/>
      <c r="AS24" s="71"/>
      <c r="AT24" s="13"/>
      <c r="AU24" s="12"/>
      <c r="AV24" s="72"/>
      <c r="AW24" s="71"/>
      <c r="AX24" s="14"/>
      <c r="AY24" s="41">
        <v>3</v>
      </c>
      <c r="AZ24" s="76">
        <v>3</v>
      </c>
      <c r="BA24" s="74">
        <v>8</v>
      </c>
      <c r="BB24" s="42">
        <v>8</v>
      </c>
      <c r="BC24" s="41"/>
      <c r="BD24" s="76"/>
      <c r="BE24" s="74"/>
      <c r="BF24" s="42"/>
      <c r="BG24" s="12"/>
      <c r="BH24" s="72"/>
      <c r="BI24" s="71"/>
      <c r="BJ24" s="13"/>
      <c r="BK24" s="88">
        <f t="shared" si="2"/>
        <v>100</v>
      </c>
      <c r="BL24" s="41"/>
      <c r="BM24" s="13"/>
      <c r="BN24" s="41"/>
      <c r="BO24" s="32"/>
      <c r="BP24" s="41">
        <v>4</v>
      </c>
      <c r="BQ24" s="32">
        <v>7</v>
      </c>
      <c r="BR24" s="12"/>
      <c r="BS24" s="13"/>
      <c r="BT24" s="12"/>
      <c r="BU24" s="13"/>
      <c r="BV24" s="12"/>
      <c r="BW24" s="13"/>
      <c r="BX24" s="99">
        <f t="shared" si="3"/>
        <v>57.1428571428571</v>
      </c>
      <c r="BY24" s="102">
        <v>1</v>
      </c>
      <c r="BZ24" s="101">
        <v>4</v>
      </c>
      <c r="CA24" s="22">
        <f t="shared" si="4"/>
        <v>25</v>
      </c>
      <c r="CB24" s="54">
        <v>0</v>
      </c>
      <c r="CC24" s="55">
        <v>0</v>
      </c>
      <c r="CD24" s="41"/>
      <c r="CE24" s="32"/>
      <c r="CF24" s="22" t="e">
        <f t="shared" si="5"/>
        <v>#DIV/0!</v>
      </c>
      <c r="CG24" s="41">
        <v>3</v>
      </c>
      <c r="CH24" s="32">
        <v>4</v>
      </c>
      <c r="CI24" s="12"/>
      <c r="CJ24" s="69"/>
      <c r="CK24" s="25">
        <f t="shared" si="6"/>
        <v>75</v>
      </c>
      <c r="CL24" s="117">
        <f t="shared" ref="CL24:CM24" si="29">SUM(C24,E24,G24,I24,K24,M24,O24,Q24,T24,V24,X24,Z24,AB24,AD24,AF24,AI24,AK24,AM24,AO24,AQ24,AS24,AU24,AW24,AY24,BA24,BC24,BE24,BG24,BI24,BL24,BN24,BP24,BR24,BT24,BV24,BY24,CB24,CD24,CG24,CI24)</f>
        <v>28</v>
      </c>
      <c r="CM24" s="24">
        <f t="shared" si="29"/>
        <v>35</v>
      </c>
      <c r="CN24" s="25">
        <f t="shared" si="8"/>
        <v>80</v>
      </c>
      <c r="CO24" s="13" t="str">
        <f t="shared" si="9"/>
        <v/>
      </c>
    </row>
    <row r="25" customHeight="1" spans="1:93">
      <c r="A25" s="10" t="s">
        <v>78</v>
      </c>
      <c r="B25" s="15">
        <v>2501025</v>
      </c>
      <c r="C25" s="12"/>
      <c r="D25" s="13"/>
      <c r="E25" s="12"/>
      <c r="F25" s="14"/>
      <c r="G25" s="12"/>
      <c r="H25" s="14"/>
      <c r="I25" s="12"/>
      <c r="J25" s="14"/>
      <c r="K25" s="41">
        <v>2</v>
      </c>
      <c r="L25" s="42">
        <v>4</v>
      </c>
      <c r="M25" s="52"/>
      <c r="N25" s="53"/>
      <c r="O25" s="12"/>
      <c r="P25" s="14"/>
      <c r="Q25" s="41"/>
      <c r="R25" s="42"/>
      <c r="S25" s="62">
        <f t="shared" si="0"/>
        <v>50</v>
      </c>
      <c r="T25" s="12"/>
      <c r="U25" s="14"/>
      <c r="V25" s="12"/>
      <c r="W25" s="14"/>
      <c r="X25" s="41">
        <v>4</v>
      </c>
      <c r="Y25" s="42">
        <v>5</v>
      </c>
      <c r="Z25" s="12"/>
      <c r="AA25" s="14"/>
      <c r="AB25" s="12"/>
      <c r="AC25" s="14"/>
      <c r="AD25" s="41"/>
      <c r="AE25" s="42"/>
      <c r="AF25" s="12"/>
      <c r="AG25" s="69"/>
      <c r="AH25" s="70">
        <f t="shared" si="1"/>
        <v>80</v>
      </c>
      <c r="AI25" s="12"/>
      <c r="AJ25" s="24"/>
      <c r="AK25" s="71"/>
      <c r="AL25" s="13"/>
      <c r="AM25" s="12"/>
      <c r="AN25" s="72"/>
      <c r="AO25" s="71"/>
      <c r="AP25" s="13"/>
      <c r="AQ25" s="12"/>
      <c r="AR25" s="72"/>
      <c r="AS25" s="71"/>
      <c r="AT25" s="13"/>
      <c r="AU25" s="12"/>
      <c r="AV25" s="72"/>
      <c r="AW25" s="71"/>
      <c r="AX25" s="14"/>
      <c r="AY25" s="41">
        <v>2</v>
      </c>
      <c r="AZ25" s="76">
        <v>3</v>
      </c>
      <c r="BA25" s="74">
        <v>2</v>
      </c>
      <c r="BB25" s="42">
        <v>8</v>
      </c>
      <c r="BC25" s="12"/>
      <c r="BD25" s="72"/>
      <c r="BE25" s="71"/>
      <c r="BF25" s="14"/>
      <c r="BG25" s="41"/>
      <c r="BH25" s="76"/>
      <c r="BI25" s="74"/>
      <c r="BJ25" s="32"/>
      <c r="BK25" s="88">
        <f t="shared" si="2"/>
        <v>36.3636363636364</v>
      </c>
      <c r="BL25" s="41">
        <v>4</v>
      </c>
      <c r="BM25" s="32">
        <v>7</v>
      </c>
      <c r="BN25" s="12"/>
      <c r="BO25" s="13"/>
      <c r="BP25" s="12"/>
      <c r="BQ25" s="13"/>
      <c r="BR25" s="12"/>
      <c r="BS25" s="13"/>
      <c r="BT25" s="12"/>
      <c r="BU25" s="13"/>
      <c r="BV25" s="12"/>
      <c r="BW25" s="13"/>
      <c r="BX25" s="99">
        <f t="shared" si="3"/>
        <v>57.1428571428571</v>
      </c>
      <c r="BY25" s="102">
        <v>4</v>
      </c>
      <c r="BZ25" s="101">
        <v>4</v>
      </c>
      <c r="CA25" s="22">
        <f t="shared" si="4"/>
        <v>100</v>
      </c>
      <c r="CB25" s="54"/>
      <c r="CC25" s="55"/>
      <c r="CD25" s="41">
        <v>2</v>
      </c>
      <c r="CE25" s="32">
        <v>4</v>
      </c>
      <c r="CF25" s="22">
        <f t="shared" si="5"/>
        <v>50</v>
      </c>
      <c r="CG25" s="41"/>
      <c r="CH25" s="13"/>
      <c r="CI25" s="41">
        <v>1</v>
      </c>
      <c r="CJ25" s="75">
        <v>3</v>
      </c>
      <c r="CK25" s="25">
        <f t="shared" si="6"/>
        <v>33.3333333333333</v>
      </c>
      <c r="CL25" s="117">
        <f t="shared" ref="CL25:CM25" si="30">SUM(C25,E25,G25,I25,K25,M25,O25,Q25,T25,V25,X25,Z25,AB25,AD25,AF25,AI25,AK25,AM25,AO25,AQ25,AS25,AU25,AW25,AY25,BA25,BC25,BE25,BG25,BI25,BL25,BN25,BP25,BR25,BT25,BV25,BY25,CB25,CD25,CG25,CI25)</f>
        <v>21</v>
      </c>
      <c r="CM25" s="24">
        <f t="shared" si="30"/>
        <v>38</v>
      </c>
      <c r="CN25" s="25">
        <f t="shared" si="8"/>
        <v>55.2631578947368</v>
      </c>
      <c r="CO25" s="13" t="str">
        <f t="shared" si="9"/>
        <v>Low</v>
      </c>
    </row>
    <row r="26" customHeight="1" spans="1:93">
      <c r="A26" s="10" t="s">
        <v>79</v>
      </c>
      <c r="B26" s="11">
        <v>2501026</v>
      </c>
      <c r="C26" s="41"/>
      <c r="D26" s="32"/>
      <c r="E26" s="12"/>
      <c r="F26" s="14"/>
      <c r="G26" s="12"/>
      <c r="H26" s="14"/>
      <c r="I26" s="41">
        <v>6</v>
      </c>
      <c r="J26" s="42">
        <v>8</v>
      </c>
      <c r="K26" s="12"/>
      <c r="L26" s="14"/>
      <c r="M26" s="52"/>
      <c r="N26" s="53"/>
      <c r="O26" s="12"/>
      <c r="P26" s="14"/>
      <c r="Q26" s="12"/>
      <c r="R26" s="14"/>
      <c r="S26" s="62">
        <f t="shared" si="0"/>
        <v>75</v>
      </c>
      <c r="T26" s="12"/>
      <c r="U26" s="14"/>
      <c r="V26" s="12"/>
      <c r="W26" s="14"/>
      <c r="X26" s="12"/>
      <c r="Y26" s="14"/>
      <c r="Z26" s="41"/>
      <c r="AA26" s="42"/>
      <c r="AB26" s="41"/>
      <c r="AC26" s="42"/>
      <c r="AD26" s="12"/>
      <c r="AE26" s="14"/>
      <c r="AF26" s="41">
        <v>8</v>
      </c>
      <c r="AG26" s="75">
        <v>9</v>
      </c>
      <c r="AH26" s="70">
        <f t="shared" si="1"/>
        <v>88.8888888888889</v>
      </c>
      <c r="AI26" s="41"/>
      <c r="AJ26" s="73"/>
      <c r="AK26" s="74"/>
      <c r="AL26" s="32"/>
      <c r="AM26" s="12"/>
      <c r="AN26" s="72"/>
      <c r="AO26" s="71"/>
      <c r="AP26" s="13"/>
      <c r="AQ26" s="12"/>
      <c r="AR26" s="72"/>
      <c r="AS26" s="71"/>
      <c r="AT26" s="13"/>
      <c r="AU26" s="41">
        <v>2</v>
      </c>
      <c r="AV26" s="76">
        <v>2</v>
      </c>
      <c r="AW26" s="74">
        <v>6</v>
      </c>
      <c r="AX26" s="42">
        <v>6</v>
      </c>
      <c r="AY26" s="12"/>
      <c r="AZ26" s="72"/>
      <c r="BA26" s="71"/>
      <c r="BB26" s="14"/>
      <c r="BC26" s="12"/>
      <c r="BD26" s="72"/>
      <c r="BE26" s="71"/>
      <c r="BF26" s="14"/>
      <c r="BG26" s="12"/>
      <c r="BH26" s="72"/>
      <c r="BI26" s="71"/>
      <c r="BJ26" s="13"/>
      <c r="BK26" s="88">
        <f t="shared" si="2"/>
        <v>100</v>
      </c>
      <c r="BL26" s="12"/>
      <c r="BM26" s="13"/>
      <c r="BN26" s="41">
        <v>5</v>
      </c>
      <c r="BO26" s="32">
        <v>7</v>
      </c>
      <c r="BP26" s="12"/>
      <c r="BQ26" s="13"/>
      <c r="BR26" s="12"/>
      <c r="BS26" s="13"/>
      <c r="BT26" s="12"/>
      <c r="BU26" s="13"/>
      <c r="BV26" s="41"/>
      <c r="BW26" s="32"/>
      <c r="BX26" s="99">
        <f t="shared" si="3"/>
        <v>71.4285714285714</v>
      </c>
      <c r="BY26" s="102">
        <v>2</v>
      </c>
      <c r="BZ26" s="101">
        <v>4</v>
      </c>
      <c r="CA26" s="22">
        <f t="shared" si="4"/>
        <v>50</v>
      </c>
      <c r="CB26" s="54"/>
      <c r="CC26" s="55"/>
      <c r="CD26" s="41">
        <v>3</v>
      </c>
      <c r="CE26" s="32">
        <v>4</v>
      </c>
      <c r="CF26" s="22">
        <f t="shared" si="5"/>
        <v>75</v>
      </c>
      <c r="CG26" s="41"/>
      <c r="CH26" s="32"/>
      <c r="CI26" s="41">
        <v>3</v>
      </c>
      <c r="CJ26" s="75">
        <v>3</v>
      </c>
      <c r="CK26" s="25">
        <f t="shared" si="6"/>
        <v>100</v>
      </c>
      <c r="CL26" s="117">
        <f t="shared" ref="CL26:CM26" si="31">SUM(C26,E26,G26,I26,K26,M26,O26,Q26,T26,V26,X26,Z26,AB26,AD26,AF26,AI26,AK26,AM26,AO26,AQ26,AS26,AU26,AW26,AY26,BA26,BC26,BE26,BG26,BI26,BL26,BN26,BP26,BR26,BT26,BV26,BY26,CB26,CD26,CG26,CI26)</f>
        <v>35</v>
      </c>
      <c r="CM26" s="24">
        <f t="shared" si="31"/>
        <v>43</v>
      </c>
      <c r="CN26" s="25">
        <f t="shared" si="8"/>
        <v>81.3953488372093</v>
      </c>
      <c r="CO26" s="13" t="str">
        <f t="shared" si="9"/>
        <v/>
      </c>
    </row>
    <row r="27" customHeight="1" spans="1:93">
      <c r="A27" s="10" t="s">
        <v>80</v>
      </c>
      <c r="B27" s="15">
        <v>2501027</v>
      </c>
      <c r="C27" s="12"/>
      <c r="D27" s="13"/>
      <c r="E27" s="12"/>
      <c r="F27" s="14"/>
      <c r="G27" s="12"/>
      <c r="H27" s="14"/>
      <c r="I27" s="12"/>
      <c r="J27" s="42"/>
      <c r="K27" s="41"/>
      <c r="L27" s="42"/>
      <c r="M27" s="54">
        <v>4</v>
      </c>
      <c r="N27" s="55">
        <v>4</v>
      </c>
      <c r="O27" s="41">
        <v>4</v>
      </c>
      <c r="P27" s="42">
        <v>4</v>
      </c>
      <c r="Q27" s="12"/>
      <c r="R27" s="14"/>
      <c r="S27" s="62">
        <f t="shared" si="0"/>
        <v>100</v>
      </c>
      <c r="T27" s="12"/>
      <c r="U27" s="14"/>
      <c r="V27" s="12"/>
      <c r="W27" s="14"/>
      <c r="X27" s="41"/>
      <c r="Y27" s="42"/>
      <c r="Z27" s="41">
        <v>2</v>
      </c>
      <c r="AA27" s="42">
        <v>4</v>
      </c>
      <c r="AB27" s="12"/>
      <c r="AC27" s="14"/>
      <c r="AD27" s="12"/>
      <c r="AE27" s="14"/>
      <c r="AF27" s="12"/>
      <c r="AG27" s="69"/>
      <c r="AH27" s="70">
        <f t="shared" si="1"/>
        <v>50</v>
      </c>
      <c r="AI27" s="12"/>
      <c r="AJ27" s="24"/>
      <c r="AK27" s="71"/>
      <c r="AL27" s="13"/>
      <c r="AM27" s="12"/>
      <c r="AN27" s="72"/>
      <c r="AO27" s="71"/>
      <c r="AP27" s="13"/>
      <c r="AQ27" s="12"/>
      <c r="AR27" s="72"/>
      <c r="AS27" s="71"/>
      <c r="AT27" s="13"/>
      <c r="AU27" s="12"/>
      <c r="AV27" s="72"/>
      <c r="AW27" s="71"/>
      <c r="AX27" s="14"/>
      <c r="AY27" s="41"/>
      <c r="AZ27" s="76"/>
      <c r="BA27" s="74"/>
      <c r="BB27" s="42"/>
      <c r="BC27" s="41">
        <v>1</v>
      </c>
      <c r="BD27" s="76">
        <v>1</v>
      </c>
      <c r="BE27" s="74">
        <v>2</v>
      </c>
      <c r="BF27" s="42">
        <v>6</v>
      </c>
      <c r="BG27" s="12"/>
      <c r="BH27" s="72"/>
      <c r="BI27" s="71"/>
      <c r="BJ27" s="13"/>
      <c r="BK27" s="88">
        <f t="shared" si="2"/>
        <v>42.8571428571429</v>
      </c>
      <c r="BL27" s="12"/>
      <c r="BM27" s="13"/>
      <c r="BN27" s="41">
        <v>6</v>
      </c>
      <c r="BO27" s="32">
        <v>7</v>
      </c>
      <c r="BP27" s="12"/>
      <c r="BQ27" s="13"/>
      <c r="BR27" s="12"/>
      <c r="BS27" s="13"/>
      <c r="BT27" s="41"/>
      <c r="BU27" s="32"/>
      <c r="BV27" s="12"/>
      <c r="BW27" s="13"/>
      <c r="BX27" s="99">
        <f t="shared" si="3"/>
        <v>85.7142857142857</v>
      </c>
      <c r="BY27" s="102">
        <v>3</v>
      </c>
      <c r="BZ27" s="101">
        <v>4</v>
      </c>
      <c r="CA27" s="22">
        <f t="shared" si="4"/>
        <v>75</v>
      </c>
      <c r="CB27" s="54">
        <v>0</v>
      </c>
      <c r="CC27" s="55">
        <v>0</v>
      </c>
      <c r="CD27" s="41"/>
      <c r="CE27" s="32"/>
      <c r="CF27" s="22" t="e">
        <f t="shared" si="5"/>
        <v>#DIV/0!</v>
      </c>
      <c r="CG27" s="41">
        <v>4</v>
      </c>
      <c r="CH27" s="32">
        <v>4</v>
      </c>
      <c r="CI27" s="12"/>
      <c r="CJ27" s="69"/>
      <c r="CK27" s="25">
        <f t="shared" si="6"/>
        <v>100</v>
      </c>
      <c r="CL27" s="117">
        <f t="shared" ref="CL27:CM27" si="32">SUM(C27,E27,G27,I27,K27,M27,O27,Q27,T27,V27,X27,Z27,AB27,AD27,AF27,AI27,AK27,AM27,AO27,AQ27,AS27,AU27,AW27,AY27,BA27,BC27,BE27,BG27,BI27,BL27,BN27,BP27,BR27,BT27,BV27,BY27,CB27,CD27,CG27,CI27)</f>
        <v>26</v>
      </c>
      <c r="CM27" s="24">
        <f t="shared" si="32"/>
        <v>34</v>
      </c>
      <c r="CN27" s="25">
        <f t="shared" si="8"/>
        <v>76.4705882352941</v>
      </c>
      <c r="CO27" s="13" t="str">
        <f t="shared" si="9"/>
        <v/>
      </c>
    </row>
    <row r="28" customHeight="1" spans="1:93">
      <c r="A28" s="10" t="s">
        <v>81</v>
      </c>
      <c r="B28" s="11">
        <v>2501028</v>
      </c>
      <c r="C28" s="41">
        <v>4</v>
      </c>
      <c r="D28" s="32">
        <v>7</v>
      </c>
      <c r="E28" s="12"/>
      <c r="F28" s="14"/>
      <c r="G28" s="12"/>
      <c r="H28" s="14"/>
      <c r="I28" s="12"/>
      <c r="J28" s="14"/>
      <c r="K28" s="12"/>
      <c r="L28" s="14"/>
      <c r="M28" s="52"/>
      <c r="N28" s="53"/>
      <c r="O28" s="12"/>
      <c r="P28" s="14"/>
      <c r="Q28" s="41"/>
      <c r="R28" s="42"/>
      <c r="S28" s="62">
        <f t="shared" si="0"/>
        <v>57.1428571428571</v>
      </c>
      <c r="T28" s="12"/>
      <c r="U28" s="14"/>
      <c r="V28" s="12"/>
      <c r="W28" s="14"/>
      <c r="X28" s="12"/>
      <c r="Y28" s="14"/>
      <c r="Z28" s="12"/>
      <c r="AA28" s="14"/>
      <c r="AB28" s="41">
        <v>8</v>
      </c>
      <c r="AC28" s="42">
        <v>9</v>
      </c>
      <c r="AD28" s="41"/>
      <c r="AE28" s="42"/>
      <c r="AF28" s="12"/>
      <c r="AG28" s="69"/>
      <c r="AH28" s="70">
        <f t="shared" si="1"/>
        <v>88.8888888888889</v>
      </c>
      <c r="AI28" s="41">
        <v>2</v>
      </c>
      <c r="AJ28" s="73">
        <v>3</v>
      </c>
      <c r="AK28" s="74">
        <v>6</v>
      </c>
      <c r="AL28" s="32">
        <v>10</v>
      </c>
      <c r="AM28" s="12"/>
      <c r="AN28" s="72"/>
      <c r="AO28" s="71"/>
      <c r="AP28" s="13"/>
      <c r="AQ28" s="12"/>
      <c r="AR28" s="72"/>
      <c r="AS28" s="71"/>
      <c r="AT28" s="13"/>
      <c r="AU28" s="12"/>
      <c r="AV28" s="72"/>
      <c r="AW28" s="71"/>
      <c r="AX28" s="14"/>
      <c r="AY28" s="12"/>
      <c r="AZ28" s="72"/>
      <c r="BA28" s="71"/>
      <c r="BB28" s="14"/>
      <c r="BC28" s="12"/>
      <c r="BD28" s="72"/>
      <c r="BE28" s="71"/>
      <c r="BF28" s="14"/>
      <c r="BG28" s="41"/>
      <c r="BH28" s="76"/>
      <c r="BI28" s="74"/>
      <c r="BJ28" s="32"/>
      <c r="BK28" s="88">
        <f t="shared" si="2"/>
        <v>61.5384615384615</v>
      </c>
      <c r="BL28" s="41">
        <v>4</v>
      </c>
      <c r="BM28" s="32">
        <v>7</v>
      </c>
      <c r="BN28" s="12"/>
      <c r="BO28" s="13"/>
      <c r="BP28" s="12"/>
      <c r="BQ28" s="13"/>
      <c r="BR28" s="12"/>
      <c r="BS28" s="13"/>
      <c r="BT28" s="12"/>
      <c r="BU28" s="13"/>
      <c r="BV28" s="12"/>
      <c r="BW28" s="13"/>
      <c r="BX28" s="99">
        <f t="shared" si="3"/>
        <v>57.1428571428571</v>
      </c>
      <c r="BY28" s="102">
        <v>4</v>
      </c>
      <c r="BZ28" s="101">
        <v>4</v>
      </c>
      <c r="CA28" s="22">
        <f t="shared" si="4"/>
        <v>100</v>
      </c>
      <c r="CB28" s="54"/>
      <c r="CC28" s="55"/>
      <c r="CD28" s="41">
        <v>3</v>
      </c>
      <c r="CE28" s="32">
        <v>4</v>
      </c>
      <c r="CF28" s="22">
        <f t="shared" si="5"/>
        <v>75</v>
      </c>
      <c r="CG28" s="41"/>
      <c r="CH28" s="13"/>
      <c r="CI28" s="41">
        <v>1</v>
      </c>
      <c r="CJ28" s="75">
        <v>3</v>
      </c>
      <c r="CK28" s="25">
        <f t="shared" si="6"/>
        <v>33.3333333333333</v>
      </c>
      <c r="CL28" s="117">
        <f t="shared" ref="CL28:CM28" si="33">SUM(C28,E28,G28,I28,K28,M28,O28,Q28,T28,V28,X28,Z28,AB28,AD28,AF28,AI28,AK28,AM28,AO28,AQ28,AS28,AU28,AW28,AY28,BA28,BC28,BE28,BG28,BI28,BL28,BN28,BP28,BR28,BT28,BV28,BY28,CB28,CD28,CG28,CI28)</f>
        <v>32</v>
      </c>
      <c r="CM28" s="24">
        <f t="shared" si="33"/>
        <v>47</v>
      </c>
      <c r="CN28" s="25">
        <f t="shared" si="8"/>
        <v>68.0851063829787</v>
      </c>
      <c r="CO28" s="13" t="str">
        <f t="shared" si="9"/>
        <v>Low</v>
      </c>
    </row>
    <row r="29" customHeight="1" spans="1:93">
      <c r="A29" s="10" t="s">
        <v>82</v>
      </c>
      <c r="B29" s="15">
        <v>2501029</v>
      </c>
      <c r="C29" s="41">
        <v>5</v>
      </c>
      <c r="D29" s="32">
        <v>7</v>
      </c>
      <c r="E29" s="12"/>
      <c r="F29" s="14"/>
      <c r="G29" s="12"/>
      <c r="H29" s="14"/>
      <c r="I29" s="12"/>
      <c r="J29" s="14"/>
      <c r="K29" s="12"/>
      <c r="L29" s="14"/>
      <c r="M29" s="54"/>
      <c r="N29" s="55"/>
      <c r="O29" s="41"/>
      <c r="P29" s="42"/>
      <c r="Q29" s="12"/>
      <c r="R29" s="14"/>
      <c r="S29" s="62">
        <f t="shared" si="0"/>
        <v>71.4285714285714</v>
      </c>
      <c r="T29" s="12"/>
      <c r="U29" s="14"/>
      <c r="V29" s="12"/>
      <c r="W29" s="14"/>
      <c r="X29" s="12"/>
      <c r="Y29" s="14"/>
      <c r="Z29" s="41"/>
      <c r="AA29" s="42"/>
      <c r="AB29" s="41">
        <v>8</v>
      </c>
      <c r="AC29" s="42">
        <v>9</v>
      </c>
      <c r="AD29" s="12"/>
      <c r="AE29" s="14"/>
      <c r="AF29" s="12"/>
      <c r="AG29" s="69"/>
      <c r="AH29" s="70">
        <f t="shared" si="1"/>
        <v>88.8888888888889</v>
      </c>
      <c r="AI29" s="41">
        <v>3</v>
      </c>
      <c r="AJ29" s="73">
        <v>3</v>
      </c>
      <c r="AK29" s="74">
        <v>6</v>
      </c>
      <c r="AL29" s="32">
        <v>10</v>
      </c>
      <c r="AM29" s="12"/>
      <c r="AN29" s="72"/>
      <c r="AO29" s="71"/>
      <c r="AP29" s="13"/>
      <c r="AQ29" s="12"/>
      <c r="AR29" s="72"/>
      <c r="AS29" s="71"/>
      <c r="AT29" s="13"/>
      <c r="AU29" s="12"/>
      <c r="AV29" s="72"/>
      <c r="AW29" s="71"/>
      <c r="AX29" s="14"/>
      <c r="AY29" s="12"/>
      <c r="AZ29" s="72"/>
      <c r="BA29" s="71"/>
      <c r="BB29" s="14"/>
      <c r="BC29" s="41"/>
      <c r="BD29" s="76"/>
      <c r="BE29" s="74"/>
      <c r="BF29" s="42"/>
      <c r="BG29" s="12"/>
      <c r="BH29" s="72"/>
      <c r="BI29" s="71"/>
      <c r="BJ29" s="13"/>
      <c r="BK29" s="88">
        <f t="shared" si="2"/>
        <v>69.2307692307692</v>
      </c>
      <c r="BL29" s="12"/>
      <c r="BM29" s="13"/>
      <c r="BN29" s="41"/>
      <c r="BO29" s="32"/>
      <c r="BP29" s="41">
        <v>4</v>
      </c>
      <c r="BQ29" s="32">
        <v>7</v>
      </c>
      <c r="BR29" s="12"/>
      <c r="BS29" s="13"/>
      <c r="BT29" s="12"/>
      <c r="BU29" s="13"/>
      <c r="BV29" s="12"/>
      <c r="BW29" s="13"/>
      <c r="BX29" s="99">
        <f t="shared" si="3"/>
        <v>57.1428571428571</v>
      </c>
      <c r="BY29" s="102">
        <v>3</v>
      </c>
      <c r="BZ29" s="101">
        <v>4</v>
      </c>
      <c r="CA29" s="22">
        <f t="shared" si="4"/>
        <v>75</v>
      </c>
      <c r="CB29" s="54">
        <v>0</v>
      </c>
      <c r="CC29" s="55">
        <v>0</v>
      </c>
      <c r="CD29" s="41"/>
      <c r="CE29" s="32"/>
      <c r="CF29" s="22" t="e">
        <f t="shared" si="5"/>
        <v>#DIV/0!</v>
      </c>
      <c r="CG29" s="41">
        <v>0</v>
      </c>
      <c r="CH29" s="32">
        <v>4</v>
      </c>
      <c r="CI29" s="12"/>
      <c r="CJ29" s="69"/>
      <c r="CK29" s="25">
        <f t="shared" si="6"/>
        <v>0</v>
      </c>
      <c r="CL29" s="117">
        <f t="shared" ref="CL29:CM29" si="34">SUM(C29,E29,G29,I29,K29,M29,O29,Q29,T29,V29,X29,Z29,AB29,AD29,AF29,AI29,AK29,AM29,AO29,AQ29,AS29,AU29,AW29,AY29,BA29,BC29,BE29,BG29,BI29,BL29,BN29,BP29,BR29,BT29,BV29,BY29,CB29,CD29,CG29,CI29)</f>
        <v>29</v>
      </c>
      <c r="CM29" s="24">
        <f t="shared" si="34"/>
        <v>44</v>
      </c>
      <c r="CN29" s="25">
        <f t="shared" si="8"/>
        <v>65.9090909090909</v>
      </c>
      <c r="CO29" s="13" t="str">
        <f t="shared" si="9"/>
        <v>Low</v>
      </c>
    </row>
    <row r="30" customHeight="1" spans="1:93">
      <c r="A30" s="10" t="s">
        <v>83</v>
      </c>
      <c r="B30" s="11">
        <v>2501030</v>
      </c>
      <c r="C30" s="41">
        <v>6</v>
      </c>
      <c r="D30" s="32">
        <v>7</v>
      </c>
      <c r="E30" s="12"/>
      <c r="F30" s="14"/>
      <c r="G30" s="12"/>
      <c r="H30" s="14"/>
      <c r="I30" s="41"/>
      <c r="J30" s="42"/>
      <c r="K30" s="12"/>
      <c r="L30" s="14"/>
      <c r="M30" s="52"/>
      <c r="N30" s="53"/>
      <c r="O30" s="12"/>
      <c r="P30" s="14"/>
      <c r="Q30" s="12"/>
      <c r="R30" s="14"/>
      <c r="S30" s="62">
        <f t="shared" si="0"/>
        <v>85.7142857142857</v>
      </c>
      <c r="T30" s="12"/>
      <c r="U30" s="14"/>
      <c r="V30" s="12"/>
      <c r="W30" s="14"/>
      <c r="X30" s="12"/>
      <c r="Y30" s="14"/>
      <c r="Z30" s="12"/>
      <c r="AA30" s="14"/>
      <c r="AB30" s="41">
        <v>8</v>
      </c>
      <c r="AC30" s="42">
        <v>9</v>
      </c>
      <c r="AD30" s="12"/>
      <c r="AE30" s="14"/>
      <c r="AF30" s="41"/>
      <c r="AG30" s="75"/>
      <c r="AH30" s="70">
        <f t="shared" si="1"/>
        <v>88.8888888888889</v>
      </c>
      <c r="AI30" s="41">
        <v>3</v>
      </c>
      <c r="AJ30" s="73">
        <v>3</v>
      </c>
      <c r="AK30" s="74">
        <v>10</v>
      </c>
      <c r="AL30" s="32">
        <v>10</v>
      </c>
      <c r="AM30" s="12"/>
      <c r="AN30" s="72"/>
      <c r="AO30" s="71"/>
      <c r="AP30" s="13"/>
      <c r="AQ30" s="12"/>
      <c r="AR30" s="72"/>
      <c r="AS30" s="71"/>
      <c r="AT30" s="13"/>
      <c r="AU30" s="41"/>
      <c r="AV30" s="76"/>
      <c r="AW30" s="74"/>
      <c r="AX30" s="42"/>
      <c r="AY30" s="12"/>
      <c r="AZ30" s="72"/>
      <c r="BA30" s="71"/>
      <c r="BB30" s="14"/>
      <c r="BC30" s="12"/>
      <c r="BD30" s="72"/>
      <c r="BE30" s="71"/>
      <c r="BF30" s="14"/>
      <c r="BG30" s="12"/>
      <c r="BH30" s="72"/>
      <c r="BI30" s="71"/>
      <c r="BJ30" s="13"/>
      <c r="BK30" s="88">
        <f t="shared" si="2"/>
        <v>100</v>
      </c>
      <c r="BL30" s="12"/>
      <c r="BM30" s="13"/>
      <c r="BN30" s="41"/>
      <c r="BO30" s="32"/>
      <c r="BP30" s="12"/>
      <c r="BQ30" s="13"/>
      <c r="BR30" s="41"/>
      <c r="BS30" s="32"/>
      <c r="BT30" s="12"/>
      <c r="BU30" s="13"/>
      <c r="BV30" s="41">
        <v>4</v>
      </c>
      <c r="BW30" s="32">
        <v>6</v>
      </c>
      <c r="BX30" s="99">
        <f t="shared" si="3"/>
        <v>66.6666666666667</v>
      </c>
      <c r="BY30" s="102">
        <v>3</v>
      </c>
      <c r="BZ30" s="101">
        <v>4</v>
      </c>
      <c r="CA30" s="22">
        <f t="shared" si="4"/>
        <v>75</v>
      </c>
      <c r="CB30" s="54">
        <v>0</v>
      </c>
      <c r="CC30" s="55">
        <v>0</v>
      </c>
      <c r="CD30" s="41"/>
      <c r="CE30" s="32"/>
      <c r="CF30" s="22" t="e">
        <f t="shared" si="5"/>
        <v>#DIV/0!</v>
      </c>
      <c r="CG30" s="41">
        <v>4</v>
      </c>
      <c r="CH30" s="32">
        <v>4</v>
      </c>
      <c r="CI30" s="12"/>
      <c r="CJ30" s="69"/>
      <c r="CK30" s="25">
        <f t="shared" si="6"/>
        <v>100</v>
      </c>
      <c r="CL30" s="117">
        <f t="shared" ref="CL30:CM30" si="35">SUM(C30,E30,G30,I30,K30,M30,O30,Q30,T30,V30,X30,Z30,AB30,AD30,AF30,AI30,AK30,AM30,AO30,AQ30,AS30,AU30,AW30,AY30,BA30,BC30,BE30,BG30,BI30,BL30,BN30,BP30,BR30,BT30,BV30,BY30,CB30,CD30,CG30,CI30)</f>
        <v>38</v>
      </c>
      <c r="CM30" s="24">
        <f t="shared" si="35"/>
        <v>43</v>
      </c>
      <c r="CN30" s="25">
        <f t="shared" si="8"/>
        <v>88.3720930232558</v>
      </c>
      <c r="CO30" s="13" t="str">
        <f t="shared" si="9"/>
        <v/>
      </c>
    </row>
    <row r="31" customHeight="1" spans="1:93">
      <c r="A31" s="10" t="s">
        <v>84</v>
      </c>
      <c r="B31" s="15">
        <v>2501031</v>
      </c>
      <c r="C31" s="41"/>
      <c r="D31" s="32"/>
      <c r="E31" s="12"/>
      <c r="F31" s="14"/>
      <c r="G31" s="12"/>
      <c r="H31" s="14"/>
      <c r="I31" s="41">
        <v>7</v>
      </c>
      <c r="J31" s="42">
        <v>8</v>
      </c>
      <c r="K31" s="41"/>
      <c r="L31" s="14"/>
      <c r="M31" s="52"/>
      <c r="N31" s="53"/>
      <c r="O31" s="12"/>
      <c r="P31" s="14"/>
      <c r="Q31" s="12"/>
      <c r="R31" s="14"/>
      <c r="S31" s="62">
        <f t="shared" si="0"/>
        <v>87.5</v>
      </c>
      <c r="T31" s="12"/>
      <c r="U31" s="14"/>
      <c r="V31" s="12"/>
      <c r="W31" s="14"/>
      <c r="X31" s="12"/>
      <c r="Y31" s="14"/>
      <c r="Z31" s="12"/>
      <c r="AA31" s="14"/>
      <c r="AB31" s="41"/>
      <c r="AC31" s="42"/>
      <c r="AD31" s="12"/>
      <c r="AE31" s="14"/>
      <c r="AF31" s="41">
        <v>9</v>
      </c>
      <c r="AG31" s="75">
        <v>9</v>
      </c>
      <c r="AH31" s="70">
        <f t="shared" si="1"/>
        <v>100</v>
      </c>
      <c r="AI31" s="41"/>
      <c r="AJ31" s="73"/>
      <c r="AK31" s="74"/>
      <c r="AL31" s="32"/>
      <c r="AM31" s="12"/>
      <c r="AN31" s="72"/>
      <c r="AO31" s="71"/>
      <c r="AP31" s="13"/>
      <c r="AQ31" s="12"/>
      <c r="AR31" s="72"/>
      <c r="AS31" s="71"/>
      <c r="AT31" s="13"/>
      <c r="AU31" s="41">
        <v>2</v>
      </c>
      <c r="AV31" s="76">
        <v>2</v>
      </c>
      <c r="AW31" s="74">
        <v>6</v>
      </c>
      <c r="AX31" s="42">
        <v>6</v>
      </c>
      <c r="AY31" s="12"/>
      <c r="AZ31" s="72"/>
      <c r="BA31" s="71"/>
      <c r="BB31" s="14"/>
      <c r="BC31" s="12"/>
      <c r="BD31" s="72"/>
      <c r="BE31" s="71"/>
      <c r="BF31" s="14"/>
      <c r="BG31" s="12"/>
      <c r="BH31" s="72"/>
      <c r="BI31" s="71"/>
      <c r="BJ31" s="13"/>
      <c r="BK31" s="88">
        <f t="shared" si="2"/>
        <v>100</v>
      </c>
      <c r="BL31" s="12"/>
      <c r="BM31" s="13"/>
      <c r="BN31" s="12"/>
      <c r="BO31" s="13"/>
      <c r="BP31" s="12"/>
      <c r="BQ31" s="13"/>
      <c r="BR31" s="12"/>
      <c r="BS31" s="13"/>
      <c r="BT31" s="12"/>
      <c r="BU31" s="13"/>
      <c r="BV31" s="41">
        <v>5</v>
      </c>
      <c r="BW31" s="32">
        <v>6</v>
      </c>
      <c r="BX31" s="99">
        <f t="shared" si="3"/>
        <v>83.3333333333333</v>
      </c>
      <c r="BY31" s="102">
        <v>3</v>
      </c>
      <c r="BZ31" s="101">
        <v>4</v>
      </c>
      <c r="CA31" s="22">
        <f t="shared" si="4"/>
        <v>75</v>
      </c>
      <c r="CB31" s="54">
        <v>0</v>
      </c>
      <c r="CC31" s="55">
        <v>0</v>
      </c>
      <c r="CD31" s="41"/>
      <c r="CE31" s="32"/>
      <c r="CF31" s="22" t="e">
        <f t="shared" si="5"/>
        <v>#DIV/0!</v>
      </c>
      <c r="CG31" s="41">
        <v>3</v>
      </c>
      <c r="CH31" s="32">
        <v>4</v>
      </c>
      <c r="CI31" s="12"/>
      <c r="CJ31" s="69"/>
      <c r="CK31" s="25">
        <f t="shared" si="6"/>
        <v>75</v>
      </c>
      <c r="CL31" s="117">
        <f t="shared" ref="CL31:CM31" si="36">SUM(C31,E31,G31,I31,K31,M31,O31,Q31,T31,V31,X31,Z31,AB31,AD31,AF31,AI31,AK31,AM31,AO31,AQ31,AS31,AU31,AW31,AY31,BA31,BC31,BE31,BG31,BI31,BL31,BN31,BP31,BR31,BT31,BV31,BY31,CB31,CD31,CG31,CI31)</f>
        <v>35</v>
      </c>
      <c r="CM31" s="24">
        <f t="shared" si="36"/>
        <v>39</v>
      </c>
      <c r="CN31" s="25">
        <f t="shared" si="8"/>
        <v>89.7435897435898</v>
      </c>
      <c r="CO31" s="13" t="str">
        <f t="shared" si="9"/>
        <v/>
      </c>
    </row>
    <row r="32" customHeight="1" spans="1:93">
      <c r="A32" s="16" t="s">
        <v>85</v>
      </c>
      <c r="B32" s="11">
        <v>2501032</v>
      </c>
      <c r="C32" s="12"/>
      <c r="D32" s="13"/>
      <c r="E32" s="41">
        <v>4</v>
      </c>
      <c r="F32" s="42">
        <v>8</v>
      </c>
      <c r="G32" s="12"/>
      <c r="H32" s="14"/>
      <c r="I32" s="41"/>
      <c r="J32" s="42"/>
      <c r="K32" s="12"/>
      <c r="L32" s="14"/>
      <c r="M32" s="52"/>
      <c r="N32" s="53"/>
      <c r="O32" s="12"/>
      <c r="P32" s="14"/>
      <c r="Q32" s="12"/>
      <c r="R32" s="14"/>
      <c r="S32" s="62">
        <f t="shared" si="0"/>
        <v>50</v>
      </c>
      <c r="T32" s="41">
        <v>5</v>
      </c>
      <c r="U32" s="42">
        <v>8</v>
      </c>
      <c r="V32" s="12"/>
      <c r="W32" s="14"/>
      <c r="X32" s="12"/>
      <c r="Y32" s="14"/>
      <c r="Z32" s="12"/>
      <c r="AA32" s="14"/>
      <c r="AB32" s="12"/>
      <c r="AC32" s="14"/>
      <c r="AD32" s="12"/>
      <c r="AE32" s="14"/>
      <c r="AF32" s="41"/>
      <c r="AG32" s="75"/>
      <c r="AH32" s="70">
        <f t="shared" si="1"/>
        <v>62.5</v>
      </c>
      <c r="AI32" s="12"/>
      <c r="AJ32" s="24"/>
      <c r="AK32" s="71"/>
      <c r="AL32" s="13"/>
      <c r="AM32" s="41">
        <v>2</v>
      </c>
      <c r="AN32" s="76">
        <v>3</v>
      </c>
      <c r="AO32" s="74">
        <v>6</v>
      </c>
      <c r="AP32" s="32">
        <v>6</v>
      </c>
      <c r="AQ32" s="12"/>
      <c r="AR32" s="72"/>
      <c r="AS32" s="71"/>
      <c r="AT32" s="13"/>
      <c r="AU32" s="41"/>
      <c r="AV32" s="76"/>
      <c r="AW32" s="74"/>
      <c r="AX32" s="42"/>
      <c r="AY32" s="12"/>
      <c r="AZ32" s="72"/>
      <c r="BA32" s="71"/>
      <c r="BB32" s="14"/>
      <c r="BC32" s="12"/>
      <c r="BD32" s="72"/>
      <c r="BE32" s="71"/>
      <c r="BF32" s="14"/>
      <c r="BG32" s="12"/>
      <c r="BH32" s="72"/>
      <c r="BI32" s="71"/>
      <c r="BJ32" s="13"/>
      <c r="BK32" s="88">
        <f t="shared" si="2"/>
        <v>88.8888888888889</v>
      </c>
      <c r="BL32" s="41"/>
      <c r="BM32" s="32"/>
      <c r="BN32" s="41">
        <v>6</v>
      </c>
      <c r="BO32" s="32">
        <v>7</v>
      </c>
      <c r="BP32" s="12"/>
      <c r="BQ32" s="13"/>
      <c r="BR32" s="12"/>
      <c r="BS32" s="13"/>
      <c r="BT32" s="12"/>
      <c r="BU32" s="13"/>
      <c r="BV32" s="12"/>
      <c r="BW32" s="13"/>
      <c r="BX32" s="99">
        <f t="shared" si="3"/>
        <v>85.7142857142857</v>
      </c>
      <c r="BY32" s="102">
        <v>3</v>
      </c>
      <c r="BZ32" s="101">
        <v>4</v>
      </c>
      <c r="CA32" s="22">
        <f t="shared" si="4"/>
        <v>75</v>
      </c>
      <c r="CB32" s="54">
        <v>0</v>
      </c>
      <c r="CC32" s="55">
        <v>0</v>
      </c>
      <c r="CD32" s="41"/>
      <c r="CE32" s="32"/>
      <c r="CF32" s="22" t="e">
        <f t="shared" si="5"/>
        <v>#DIV/0!</v>
      </c>
      <c r="CG32" s="41">
        <v>3</v>
      </c>
      <c r="CH32" s="32">
        <v>4</v>
      </c>
      <c r="CI32" s="12"/>
      <c r="CJ32" s="69"/>
      <c r="CK32" s="25">
        <f t="shared" si="6"/>
        <v>75</v>
      </c>
      <c r="CL32" s="117">
        <f t="shared" ref="CL32:CM32" si="37">SUM(C32,E32,G32,I32,K32,M32,O32,Q32,T32,V32,X32,Z32,AB32,AD32,AF32,AI32,AK32,AM32,AO32,AQ32,AS32,AU32,AW32,AY32,BA32,BC32,BE32,BG32,BI32,BL32,BN32,BP32,BR32,BT32,BV32,BY32,CB32,CD32,CG32,CI32)</f>
        <v>29</v>
      </c>
      <c r="CM32" s="24">
        <f t="shared" si="37"/>
        <v>40</v>
      </c>
      <c r="CN32" s="25">
        <f t="shared" si="8"/>
        <v>72.5</v>
      </c>
      <c r="CO32" s="13" t="str">
        <f t="shared" si="9"/>
        <v>Low</v>
      </c>
    </row>
    <row r="33" customHeight="1" spans="1:93">
      <c r="A33" s="10" t="s">
        <v>86</v>
      </c>
      <c r="B33" s="15">
        <v>2501033</v>
      </c>
      <c r="C33" s="12"/>
      <c r="D33" s="13"/>
      <c r="E33" s="12"/>
      <c r="F33" s="14"/>
      <c r="G33" s="12"/>
      <c r="H33" s="14"/>
      <c r="I33" s="41"/>
      <c r="J33" s="42"/>
      <c r="K33" s="41">
        <v>4</v>
      </c>
      <c r="L33" s="42">
        <v>4</v>
      </c>
      <c r="M33" s="52"/>
      <c r="N33" s="53"/>
      <c r="O33" s="12"/>
      <c r="P33" s="14"/>
      <c r="Q33" s="12"/>
      <c r="R33" s="14"/>
      <c r="S33" s="62">
        <f t="shared" si="0"/>
        <v>100</v>
      </c>
      <c r="T33" s="12"/>
      <c r="U33" s="14"/>
      <c r="V33" s="12"/>
      <c r="W33" s="14"/>
      <c r="X33" s="41">
        <v>5</v>
      </c>
      <c r="Y33" s="42">
        <v>5</v>
      </c>
      <c r="Z33" s="12"/>
      <c r="AA33" s="14"/>
      <c r="AB33" s="12"/>
      <c r="AC33" s="14"/>
      <c r="AD33" s="12"/>
      <c r="AE33" s="14"/>
      <c r="AF33" s="41"/>
      <c r="AG33" s="75"/>
      <c r="AH33" s="70">
        <f t="shared" si="1"/>
        <v>100</v>
      </c>
      <c r="AI33" s="12"/>
      <c r="AJ33" s="24"/>
      <c r="AK33" s="71"/>
      <c r="AL33" s="13"/>
      <c r="AM33" s="12"/>
      <c r="AN33" s="72"/>
      <c r="AO33" s="71"/>
      <c r="AP33" s="13"/>
      <c r="AQ33" s="12"/>
      <c r="AR33" s="72"/>
      <c r="AS33" s="71"/>
      <c r="AT33" s="13"/>
      <c r="AU33" s="41"/>
      <c r="AV33" s="76"/>
      <c r="AW33" s="74"/>
      <c r="AX33" s="42"/>
      <c r="AY33" s="41">
        <v>3</v>
      </c>
      <c r="AZ33" s="76">
        <v>3</v>
      </c>
      <c r="BA33" s="74">
        <v>8</v>
      </c>
      <c r="BB33" s="42">
        <v>8</v>
      </c>
      <c r="BC33" s="12"/>
      <c r="BD33" s="72"/>
      <c r="BE33" s="71"/>
      <c r="BF33" s="14"/>
      <c r="BG33" s="12"/>
      <c r="BH33" s="72"/>
      <c r="BI33" s="71"/>
      <c r="BJ33" s="13"/>
      <c r="BK33" s="88">
        <f t="shared" si="2"/>
        <v>100</v>
      </c>
      <c r="BL33" s="12"/>
      <c r="BM33" s="13"/>
      <c r="BN33" s="12"/>
      <c r="BO33" s="13"/>
      <c r="BP33" s="12"/>
      <c r="BQ33" s="13"/>
      <c r="BR33" s="41">
        <v>3</v>
      </c>
      <c r="BS33" s="32">
        <v>4</v>
      </c>
      <c r="BT33" s="12"/>
      <c r="BU33" s="13"/>
      <c r="BV33" s="12"/>
      <c r="BW33" s="13"/>
      <c r="BX33" s="99">
        <f t="shared" si="3"/>
        <v>75</v>
      </c>
      <c r="BY33" s="102">
        <v>4</v>
      </c>
      <c r="BZ33" s="101">
        <v>4</v>
      </c>
      <c r="CA33" s="22">
        <f t="shared" si="4"/>
        <v>100</v>
      </c>
      <c r="CB33" s="54">
        <v>0</v>
      </c>
      <c r="CC33" s="55">
        <v>0</v>
      </c>
      <c r="CD33" s="41"/>
      <c r="CE33" s="32"/>
      <c r="CF33" s="22" t="e">
        <f t="shared" si="5"/>
        <v>#DIV/0!</v>
      </c>
      <c r="CG33" s="41">
        <v>2</v>
      </c>
      <c r="CH33" s="32">
        <v>4</v>
      </c>
      <c r="CI33" s="12"/>
      <c r="CJ33" s="69"/>
      <c r="CK33" s="25">
        <f t="shared" si="6"/>
        <v>50</v>
      </c>
      <c r="CL33" s="117">
        <f t="shared" ref="CL33:CM33" si="38">SUM(C33,E33,G33,I33,K33,M33,O33,Q33,T33,V33,X33,Z33,AB33,AD33,AF33,AI33,AK33,AM33,AO33,AQ33,AS33,AU33,AW33,AY33,BA33,BC33,BE33,BG33,BI33,BL33,BN33,BP33,BR33,BT33,BV33,BY33,CB33,CD33,CG33,CI33)</f>
        <v>29</v>
      </c>
      <c r="CM33" s="24">
        <f t="shared" si="38"/>
        <v>32</v>
      </c>
      <c r="CN33" s="25">
        <f t="shared" si="8"/>
        <v>90.625</v>
      </c>
      <c r="CO33" s="13" t="str">
        <f t="shared" si="9"/>
        <v/>
      </c>
    </row>
    <row r="34" customHeight="1" spans="1:93">
      <c r="A34" s="10" t="s">
        <v>87</v>
      </c>
      <c r="B34" s="11">
        <v>2501034</v>
      </c>
      <c r="C34" s="12"/>
      <c r="D34" s="13"/>
      <c r="E34" s="43"/>
      <c r="F34" s="44"/>
      <c r="G34" s="12"/>
      <c r="H34" s="14"/>
      <c r="I34" s="12"/>
      <c r="J34" s="14"/>
      <c r="K34" s="12"/>
      <c r="L34" s="14"/>
      <c r="M34" s="54">
        <v>0</v>
      </c>
      <c r="N34" s="55">
        <v>4</v>
      </c>
      <c r="O34" s="41">
        <v>0</v>
      </c>
      <c r="P34" s="42">
        <v>4</v>
      </c>
      <c r="Q34" s="12"/>
      <c r="R34" s="14"/>
      <c r="S34" s="62">
        <f t="shared" si="0"/>
        <v>0</v>
      </c>
      <c r="T34" s="41"/>
      <c r="U34" s="42"/>
      <c r="V34" s="12"/>
      <c r="W34" s="14"/>
      <c r="X34" s="12"/>
      <c r="Y34" s="14"/>
      <c r="Z34" s="41">
        <v>4</v>
      </c>
      <c r="AA34" s="42">
        <v>4</v>
      </c>
      <c r="AB34" s="12"/>
      <c r="AC34" s="14"/>
      <c r="AD34" s="12"/>
      <c r="AE34" s="14"/>
      <c r="AF34" s="12"/>
      <c r="AG34" s="69"/>
      <c r="AH34" s="70">
        <f t="shared" si="1"/>
        <v>100</v>
      </c>
      <c r="AI34" s="12"/>
      <c r="AJ34" s="24"/>
      <c r="AK34" s="71"/>
      <c r="AL34" s="13"/>
      <c r="AM34" s="43"/>
      <c r="AN34" s="77"/>
      <c r="AO34" s="82"/>
      <c r="AP34" s="83"/>
      <c r="AQ34" s="12"/>
      <c r="AR34" s="72"/>
      <c r="AS34" s="71"/>
      <c r="AT34" s="13"/>
      <c r="AU34" s="12"/>
      <c r="AV34" s="72"/>
      <c r="AW34" s="71"/>
      <c r="AX34" s="14"/>
      <c r="AY34" s="12"/>
      <c r="AZ34" s="72"/>
      <c r="BA34" s="71"/>
      <c r="BB34" s="14"/>
      <c r="BC34" s="41">
        <v>1</v>
      </c>
      <c r="BD34" s="76">
        <v>1</v>
      </c>
      <c r="BE34" s="74">
        <v>0</v>
      </c>
      <c r="BF34" s="42">
        <v>6</v>
      </c>
      <c r="BG34" s="12"/>
      <c r="BH34" s="72"/>
      <c r="BI34" s="71"/>
      <c r="BJ34" s="13"/>
      <c r="BK34" s="88">
        <f t="shared" si="2"/>
        <v>14.2857142857143</v>
      </c>
      <c r="BL34" s="12"/>
      <c r="BM34" s="13"/>
      <c r="BN34" s="41">
        <v>6</v>
      </c>
      <c r="BO34" s="32">
        <v>7</v>
      </c>
      <c r="BP34" s="12"/>
      <c r="BQ34" s="13"/>
      <c r="BR34" s="12"/>
      <c r="BS34" s="13"/>
      <c r="BT34" s="12"/>
      <c r="BU34" s="13"/>
      <c r="BV34" s="12"/>
      <c r="BW34" s="13"/>
      <c r="BX34" s="99">
        <f t="shared" si="3"/>
        <v>85.7142857142857</v>
      </c>
      <c r="BY34" s="102">
        <v>0</v>
      </c>
      <c r="BZ34" s="101">
        <v>4</v>
      </c>
      <c r="CA34" s="22">
        <f t="shared" si="4"/>
        <v>0</v>
      </c>
      <c r="CB34" s="54">
        <v>0</v>
      </c>
      <c r="CC34" s="55">
        <v>0</v>
      </c>
      <c r="CD34" s="41"/>
      <c r="CE34" s="32"/>
      <c r="CF34" s="22" t="e">
        <f t="shared" si="5"/>
        <v>#DIV/0!</v>
      </c>
      <c r="CG34" s="41">
        <v>0</v>
      </c>
      <c r="CH34" s="32">
        <v>4</v>
      </c>
      <c r="CI34" s="12"/>
      <c r="CJ34" s="69"/>
      <c r="CK34" s="25">
        <f t="shared" si="6"/>
        <v>0</v>
      </c>
      <c r="CL34" s="117">
        <f t="shared" ref="CL34:CM34" si="39">SUM(C34,E34,G34,I34,K34,M34,O34,Q34,T34,V34,X34,Z34,AB34,AD34,AF34,AI34,AK34,AM34,AO34,AQ34,AS34,AU34,AW34,AY34,BA34,BC34,BE34,BG34,BI34,BL34,BN34,BP34,BR34,BT34,BV34,BY34,CB34,CD34,CG34,CI34)</f>
        <v>11</v>
      </c>
      <c r="CM34" s="24">
        <f t="shared" si="39"/>
        <v>34</v>
      </c>
      <c r="CN34" s="25">
        <f t="shared" si="8"/>
        <v>32.3529411764706</v>
      </c>
      <c r="CO34" s="13" t="str">
        <f t="shared" si="9"/>
        <v>Low</v>
      </c>
    </row>
    <row r="35" customHeight="1" spans="1:93">
      <c r="A35" s="10" t="s">
        <v>88</v>
      </c>
      <c r="B35" s="15">
        <v>2501035</v>
      </c>
      <c r="C35" s="12"/>
      <c r="D35" s="13"/>
      <c r="E35" s="41"/>
      <c r="F35" s="42"/>
      <c r="G35" s="41"/>
      <c r="H35" s="42"/>
      <c r="I35" s="12"/>
      <c r="J35" s="14"/>
      <c r="K35" s="12"/>
      <c r="L35" s="14"/>
      <c r="M35" s="54">
        <v>2</v>
      </c>
      <c r="N35" s="55">
        <v>4</v>
      </c>
      <c r="O35" s="41">
        <v>4</v>
      </c>
      <c r="P35" s="42">
        <v>4</v>
      </c>
      <c r="Q35" s="12"/>
      <c r="R35" s="14"/>
      <c r="S35" s="62">
        <f t="shared" si="0"/>
        <v>75</v>
      </c>
      <c r="T35" s="12"/>
      <c r="U35" s="14"/>
      <c r="V35" s="41"/>
      <c r="W35" s="42"/>
      <c r="X35" s="12"/>
      <c r="Y35" s="42"/>
      <c r="Z35" s="41">
        <v>2</v>
      </c>
      <c r="AA35" s="42">
        <v>4</v>
      </c>
      <c r="AB35" s="12"/>
      <c r="AC35" s="14"/>
      <c r="AD35" s="12"/>
      <c r="AE35" s="14"/>
      <c r="AF35" s="12"/>
      <c r="AG35" s="69"/>
      <c r="AH35" s="70">
        <f t="shared" si="1"/>
        <v>50</v>
      </c>
      <c r="AI35" s="12"/>
      <c r="AJ35" s="24"/>
      <c r="AK35" s="71"/>
      <c r="AL35" s="13"/>
      <c r="AM35" s="12"/>
      <c r="AN35" s="72"/>
      <c r="AO35" s="71"/>
      <c r="AP35" s="13"/>
      <c r="AQ35" s="41"/>
      <c r="AR35" s="76"/>
      <c r="AS35" s="74"/>
      <c r="AT35" s="32"/>
      <c r="AU35" s="12"/>
      <c r="AV35" s="72"/>
      <c r="AW35" s="71"/>
      <c r="AX35" s="14"/>
      <c r="AY35" s="12"/>
      <c r="AZ35" s="72"/>
      <c r="BA35" s="71"/>
      <c r="BB35" s="14"/>
      <c r="BC35" s="41">
        <v>1</v>
      </c>
      <c r="BD35" s="76">
        <v>1</v>
      </c>
      <c r="BE35" s="74">
        <v>2</v>
      </c>
      <c r="BF35" s="42">
        <v>6</v>
      </c>
      <c r="BG35" s="12"/>
      <c r="BH35" s="72"/>
      <c r="BI35" s="71"/>
      <c r="BJ35" s="13"/>
      <c r="BK35" s="88">
        <f t="shared" si="2"/>
        <v>42.8571428571429</v>
      </c>
      <c r="BL35" s="12"/>
      <c r="BM35" s="13"/>
      <c r="BN35" s="12"/>
      <c r="BO35" s="13"/>
      <c r="BP35" s="41"/>
      <c r="BQ35" s="32"/>
      <c r="BR35" s="12"/>
      <c r="BS35" s="13"/>
      <c r="BT35" s="12"/>
      <c r="BU35" s="13"/>
      <c r="BV35" s="41">
        <v>3</v>
      </c>
      <c r="BW35" s="32">
        <v>6</v>
      </c>
      <c r="BX35" s="99">
        <f t="shared" si="3"/>
        <v>50</v>
      </c>
      <c r="BY35" s="102">
        <v>1</v>
      </c>
      <c r="BZ35" s="101">
        <v>4</v>
      </c>
      <c r="CA35" s="22">
        <f t="shared" si="4"/>
        <v>25</v>
      </c>
      <c r="CB35" s="54"/>
      <c r="CC35" s="55"/>
      <c r="CD35" s="41">
        <v>1</v>
      </c>
      <c r="CE35" s="32">
        <v>4</v>
      </c>
      <c r="CF35" s="22">
        <f t="shared" si="5"/>
        <v>25</v>
      </c>
      <c r="CG35" s="41">
        <v>0</v>
      </c>
      <c r="CH35" s="32">
        <v>4</v>
      </c>
      <c r="CI35" s="41">
        <v>3</v>
      </c>
      <c r="CJ35" s="75">
        <v>3</v>
      </c>
      <c r="CK35" s="25">
        <f t="shared" si="6"/>
        <v>42.8571428571429</v>
      </c>
      <c r="CL35" s="117">
        <f t="shared" ref="CL35:CM35" si="40">SUM(C35,E35,G35,I35,K35,M35,O35,Q35,T35,V35,X35,Z35,AB35,AD35,AF35,AI35,AK35,AM35,AO35,AQ35,AS35,AU35,AW35,AY35,BA35,BC35,BE35,BG35,BI35,BL35,BN35,BP35,BR35,BT35,BV35,BY35,CB35,CD35,CG35,CI35)</f>
        <v>19</v>
      </c>
      <c r="CM35" s="24">
        <f t="shared" si="40"/>
        <v>40</v>
      </c>
      <c r="CN35" s="25">
        <f t="shared" si="8"/>
        <v>47.5</v>
      </c>
      <c r="CO35" s="13" t="str">
        <f t="shared" si="9"/>
        <v>Low</v>
      </c>
    </row>
    <row r="36" customHeight="1" spans="1:93">
      <c r="A36" s="16" t="s">
        <v>89</v>
      </c>
      <c r="B36" s="11">
        <v>2501036</v>
      </c>
      <c r="C36" s="41"/>
      <c r="D36" s="32"/>
      <c r="E36" s="12"/>
      <c r="F36" s="14"/>
      <c r="G36" s="41">
        <v>0</v>
      </c>
      <c r="H36" s="42">
        <v>7</v>
      </c>
      <c r="I36" s="12"/>
      <c r="J36" s="14"/>
      <c r="K36" s="12"/>
      <c r="L36" s="14"/>
      <c r="M36" s="52"/>
      <c r="N36" s="53"/>
      <c r="O36" s="12"/>
      <c r="P36" s="14"/>
      <c r="Q36" s="12"/>
      <c r="R36" s="14"/>
      <c r="S36" s="62">
        <f t="shared" si="0"/>
        <v>0</v>
      </c>
      <c r="T36" s="12"/>
      <c r="U36" s="14"/>
      <c r="V36" s="41">
        <v>0</v>
      </c>
      <c r="W36" s="42">
        <v>6</v>
      </c>
      <c r="X36" s="12"/>
      <c r="Y36" s="14"/>
      <c r="Z36" s="12"/>
      <c r="AA36" s="14"/>
      <c r="AB36" s="41"/>
      <c r="AC36" s="42"/>
      <c r="AD36" s="12"/>
      <c r="AE36" s="14"/>
      <c r="AF36" s="12"/>
      <c r="AG36" s="69"/>
      <c r="AH36" s="70">
        <f t="shared" si="1"/>
        <v>0</v>
      </c>
      <c r="AI36" s="41"/>
      <c r="AJ36" s="73"/>
      <c r="AK36" s="74"/>
      <c r="AL36" s="32"/>
      <c r="AM36" s="12"/>
      <c r="AN36" s="72"/>
      <c r="AO36" s="71"/>
      <c r="AP36" s="13"/>
      <c r="AQ36" s="41">
        <v>0</v>
      </c>
      <c r="AR36" s="76">
        <v>3</v>
      </c>
      <c r="AS36" s="74">
        <v>0</v>
      </c>
      <c r="AT36" s="32">
        <v>8</v>
      </c>
      <c r="AU36" s="12"/>
      <c r="AV36" s="72"/>
      <c r="AW36" s="71"/>
      <c r="AX36" s="14"/>
      <c r="AY36" s="12"/>
      <c r="AZ36" s="72"/>
      <c r="BA36" s="71"/>
      <c r="BB36" s="14"/>
      <c r="BC36" s="12"/>
      <c r="BD36" s="72"/>
      <c r="BE36" s="71"/>
      <c r="BF36" s="14"/>
      <c r="BG36" s="12"/>
      <c r="BH36" s="72"/>
      <c r="BI36" s="71"/>
      <c r="BJ36" s="13"/>
      <c r="BK36" s="88">
        <f t="shared" si="2"/>
        <v>0</v>
      </c>
      <c r="BL36" s="12"/>
      <c r="BM36" s="13"/>
      <c r="BN36" s="12"/>
      <c r="BO36" s="13"/>
      <c r="BP36" s="41">
        <v>0</v>
      </c>
      <c r="BQ36" s="32">
        <v>7</v>
      </c>
      <c r="BR36" s="12"/>
      <c r="BS36" s="13"/>
      <c r="BT36" s="12"/>
      <c r="BU36" s="13"/>
      <c r="BV36" s="12"/>
      <c r="BW36" s="13"/>
      <c r="BX36" s="99">
        <f t="shared" si="3"/>
        <v>0</v>
      </c>
      <c r="BY36" s="102">
        <v>0</v>
      </c>
      <c r="BZ36" s="101">
        <v>4</v>
      </c>
      <c r="CA36" s="22">
        <f t="shared" si="4"/>
        <v>0</v>
      </c>
      <c r="CB36" s="54">
        <v>0</v>
      </c>
      <c r="CC36" s="55">
        <v>0</v>
      </c>
      <c r="CD36" s="41"/>
      <c r="CE36" s="32"/>
      <c r="CF36" s="22" t="e">
        <f t="shared" si="5"/>
        <v>#DIV/0!</v>
      </c>
      <c r="CG36" s="41">
        <v>0</v>
      </c>
      <c r="CH36" s="32">
        <v>4</v>
      </c>
      <c r="CI36" s="12"/>
      <c r="CJ36" s="69"/>
      <c r="CK36" s="25">
        <f t="shared" si="6"/>
        <v>0</v>
      </c>
      <c r="CL36" s="117">
        <f t="shared" ref="CL36:CM36" si="41">SUM(C36,E36,G36,I36,K36,M36,O36,Q36,T36,V36,X36,Z36,AB36,AD36,AF36,AI36,AK36,AM36,AO36,AQ36,AS36,AU36,AW36,AY36,BA36,BC36,BE36,BG36,BI36,BL36,BN36,BP36,BR36,BT36,BV36,BY36,CB36,CD36,CG36,CI36)</f>
        <v>0</v>
      </c>
      <c r="CM36" s="24">
        <f t="shared" si="41"/>
        <v>39</v>
      </c>
      <c r="CN36" s="25">
        <f t="shared" si="8"/>
        <v>0</v>
      </c>
      <c r="CO36" s="13" t="str">
        <f t="shared" si="9"/>
        <v>Low</v>
      </c>
    </row>
    <row r="37" customHeight="1" spans="1:93">
      <c r="A37" s="17" t="s">
        <v>90</v>
      </c>
      <c r="B37" s="15">
        <v>2501037</v>
      </c>
      <c r="C37" s="41">
        <v>0</v>
      </c>
      <c r="D37" s="32">
        <v>7</v>
      </c>
      <c r="E37" s="12"/>
      <c r="F37" s="14"/>
      <c r="G37" s="12"/>
      <c r="H37" s="14"/>
      <c r="I37" s="41"/>
      <c r="J37" s="42"/>
      <c r="K37" s="12"/>
      <c r="L37" s="14"/>
      <c r="M37" s="52"/>
      <c r="N37" s="53"/>
      <c r="O37" s="12"/>
      <c r="P37" s="14"/>
      <c r="Q37" s="12"/>
      <c r="R37" s="14"/>
      <c r="S37" s="62">
        <f t="shared" si="0"/>
        <v>0</v>
      </c>
      <c r="T37" s="12"/>
      <c r="U37" s="14"/>
      <c r="V37" s="12"/>
      <c r="W37" s="14"/>
      <c r="X37" s="12"/>
      <c r="Y37" s="14"/>
      <c r="Z37" s="12"/>
      <c r="AA37" s="14"/>
      <c r="AB37" s="41">
        <v>0</v>
      </c>
      <c r="AC37" s="42">
        <v>9</v>
      </c>
      <c r="AD37" s="12"/>
      <c r="AE37" s="14"/>
      <c r="AF37" s="12"/>
      <c r="AG37" s="69"/>
      <c r="AH37" s="70">
        <f t="shared" si="1"/>
        <v>0</v>
      </c>
      <c r="AI37" s="41">
        <v>0</v>
      </c>
      <c r="AJ37" s="73">
        <v>3</v>
      </c>
      <c r="AK37" s="74">
        <v>0</v>
      </c>
      <c r="AL37" s="32">
        <v>10</v>
      </c>
      <c r="AM37" s="12"/>
      <c r="AN37" s="72"/>
      <c r="AO37" s="71"/>
      <c r="AP37" s="13"/>
      <c r="AQ37" s="12"/>
      <c r="AR37" s="72"/>
      <c r="AS37" s="71"/>
      <c r="AT37" s="13"/>
      <c r="AU37" s="41"/>
      <c r="AV37" s="76"/>
      <c r="AW37" s="74"/>
      <c r="AX37" s="42"/>
      <c r="AY37" s="12"/>
      <c r="AZ37" s="72"/>
      <c r="BA37" s="71"/>
      <c r="BB37" s="14"/>
      <c r="BC37" s="12"/>
      <c r="BD37" s="72"/>
      <c r="BE37" s="71"/>
      <c r="BF37" s="14"/>
      <c r="BG37" s="12"/>
      <c r="BH37" s="72"/>
      <c r="BI37" s="71"/>
      <c r="BJ37" s="13"/>
      <c r="BK37" s="88">
        <f t="shared" si="2"/>
        <v>0</v>
      </c>
      <c r="BL37" s="12"/>
      <c r="BM37" s="13"/>
      <c r="BN37" s="12"/>
      <c r="BO37" s="13"/>
      <c r="BP37" s="12"/>
      <c r="BQ37" s="13"/>
      <c r="BR37" s="12"/>
      <c r="BS37" s="13"/>
      <c r="BT37" s="12"/>
      <c r="BU37" s="13"/>
      <c r="BV37" s="41">
        <v>0</v>
      </c>
      <c r="BW37" s="32">
        <v>6</v>
      </c>
      <c r="BX37" s="99">
        <f t="shared" si="3"/>
        <v>0</v>
      </c>
      <c r="BY37" s="102">
        <v>0</v>
      </c>
      <c r="BZ37" s="101">
        <v>4</v>
      </c>
      <c r="CA37" s="22">
        <f t="shared" si="4"/>
        <v>0</v>
      </c>
      <c r="CB37" s="54">
        <v>0</v>
      </c>
      <c r="CC37" s="55">
        <v>0</v>
      </c>
      <c r="CD37" s="41"/>
      <c r="CE37" s="32"/>
      <c r="CF37" s="22" t="e">
        <f t="shared" si="5"/>
        <v>#DIV/0!</v>
      </c>
      <c r="CG37" s="41">
        <v>0</v>
      </c>
      <c r="CH37" s="32">
        <v>4</v>
      </c>
      <c r="CI37" s="12"/>
      <c r="CJ37" s="69"/>
      <c r="CK37" s="25">
        <f t="shared" si="6"/>
        <v>0</v>
      </c>
      <c r="CL37" s="117">
        <f t="shared" ref="CL37:CM37" si="42">SUM(C37,E37,G37,I37,K37,M37,O37,Q37,T37,V37,X37,Z37,AB37,AD37,AF37,AI37,AK37,AM37,AO37,AQ37,AS37,AU37,AW37,AY37,BA37,BC37,BE37,BG37,BI37,BL37,BN37,BP37,BR37,BT37,BV37,BY37,CB37,CD37,CG37,CI37)</f>
        <v>0</v>
      </c>
      <c r="CM37" s="24">
        <f t="shared" si="42"/>
        <v>43</v>
      </c>
      <c r="CN37" s="25">
        <f t="shared" si="8"/>
        <v>0</v>
      </c>
      <c r="CO37" s="13" t="str">
        <f t="shared" si="9"/>
        <v>Low</v>
      </c>
    </row>
    <row r="38" customHeight="1" spans="1:93">
      <c r="A38" s="16" t="s">
        <v>91</v>
      </c>
      <c r="B38" s="11">
        <v>2501038</v>
      </c>
      <c r="C38" s="12"/>
      <c r="D38" s="13"/>
      <c r="E38" s="41"/>
      <c r="F38" s="42"/>
      <c r="G38" s="41"/>
      <c r="H38" s="42"/>
      <c r="I38" s="12"/>
      <c r="J38" s="14"/>
      <c r="K38" s="12"/>
      <c r="L38" s="14"/>
      <c r="M38" s="52"/>
      <c r="N38" s="53"/>
      <c r="O38" s="12"/>
      <c r="P38" s="14"/>
      <c r="Q38" s="41">
        <v>7</v>
      </c>
      <c r="R38" s="42">
        <v>7</v>
      </c>
      <c r="S38" s="62">
        <f t="shared" si="0"/>
        <v>100</v>
      </c>
      <c r="T38" s="12"/>
      <c r="U38" s="14"/>
      <c r="V38" s="41"/>
      <c r="W38" s="42"/>
      <c r="X38" s="12"/>
      <c r="Y38" s="14"/>
      <c r="Z38" s="12"/>
      <c r="AA38" s="14"/>
      <c r="AB38" s="12"/>
      <c r="AC38" s="14"/>
      <c r="AD38" s="41">
        <v>5</v>
      </c>
      <c r="AE38" s="42">
        <v>6</v>
      </c>
      <c r="AF38" s="12"/>
      <c r="AG38" s="69"/>
      <c r="AH38" s="70">
        <f t="shared" si="1"/>
        <v>83.3333333333333</v>
      </c>
      <c r="AI38" s="12"/>
      <c r="AJ38" s="24"/>
      <c r="AK38" s="71"/>
      <c r="AL38" s="13"/>
      <c r="AM38" s="12"/>
      <c r="AN38" s="72"/>
      <c r="AO38" s="71"/>
      <c r="AP38" s="13"/>
      <c r="AQ38" s="41"/>
      <c r="AR38" s="76"/>
      <c r="AS38" s="74"/>
      <c r="AT38" s="32"/>
      <c r="AU38" s="12"/>
      <c r="AV38" s="72"/>
      <c r="AW38" s="71"/>
      <c r="AX38" s="14"/>
      <c r="AY38" s="12"/>
      <c r="AZ38" s="72"/>
      <c r="BA38" s="71"/>
      <c r="BB38" s="14"/>
      <c r="BC38" s="12"/>
      <c r="BD38" s="72"/>
      <c r="BE38" s="71"/>
      <c r="BF38" s="14"/>
      <c r="BG38" s="41">
        <v>1</v>
      </c>
      <c r="BH38" s="76">
        <v>3</v>
      </c>
      <c r="BI38" s="74">
        <v>4</v>
      </c>
      <c r="BJ38" s="32">
        <v>4</v>
      </c>
      <c r="BK38" s="88">
        <f t="shared" si="2"/>
        <v>71.4285714285714</v>
      </c>
      <c r="BL38" s="12"/>
      <c r="BM38" s="13"/>
      <c r="BN38" s="12"/>
      <c r="BO38" s="13"/>
      <c r="BP38" s="41">
        <v>6</v>
      </c>
      <c r="BQ38" s="32">
        <v>7</v>
      </c>
      <c r="BR38" s="12"/>
      <c r="BS38" s="13"/>
      <c r="BT38" s="12"/>
      <c r="BU38" s="13"/>
      <c r="BV38" s="41"/>
      <c r="BW38" s="32"/>
      <c r="BX38" s="99">
        <f t="shared" si="3"/>
        <v>85.7142857142857</v>
      </c>
      <c r="BY38" s="102">
        <v>3</v>
      </c>
      <c r="BZ38" s="101">
        <v>4</v>
      </c>
      <c r="CA38" s="22">
        <f t="shared" si="4"/>
        <v>75</v>
      </c>
      <c r="CB38" s="54">
        <v>0</v>
      </c>
      <c r="CC38" s="55">
        <v>0</v>
      </c>
      <c r="CD38" s="41"/>
      <c r="CE38" s="32"/>
      <c r="CF38" s="22" t="e">
        <f t="shared" si="5"/>
        <v>#DIV/0!</v>
      </c>
      <c r="CG38" s="41">
        <v>2</v>
      </c>
      <c r="CH38" s="32">
        <v>4</v>
      </c>
      <c r="CI38" s="12"/>
      <c r="CJ38" s="69"/>
      <c r="CK38" s="25">
        <f t="shared" si="6"/>
        <v>50</v>
      </c>
      <c r="CL38" s="117">
        <f t="shared" ref="CL38:CM38" si="43">SUM(C38,E38,G38,I38,K38,M38,O38,Q38,T38,V38,X38,Z38,AB38,AD38,AF38,AI38,AK38,AM38,AO38,AQ38,AS38,AU38,AW38,AY38,BA38,BC38,BE38,BG38,BI38,BL38,BN38,BP38,BR38,BT38,BV38,BY38,CB38,CD38,CG38,CI38)</f>
        <v>28</v>
      </c>
      <c r="CM38" s="24">
        <f t="shared" si="43"/>
        <v>35</v>
      </c>
      <c r="CN38" s="25">
        <f t="shared" si="8"/>
        <v>80</v>
      </c>
      <c r="CO38" s="13" t="str">
        <f t="shared" si="9"/>
        <v/>
      </c>
    </row>
    <row r="39" customHeight="1" spans="1:93">
      <c r="A39" s="10" t="s">
        <v>92</v>
      </c>
      <c r="B39" s="15">
        <v>2501039</v>
      </c>
      <c r="C39" s="12"/>
      <c r="D39" s="13"/>
      <c r="E39" s="43"/>
      <c r="F39" s="44"/>
      <c r="G39" s="12"/>
      <c r="H39" s="14"/>
      <c r="I39" s="12"/>
      <c r="J39" s="14"/>
      <c r="K39" s="12"/>
      <c r="L39" s="14"/>
      <c r="M39" s="52"/>
      <c r="N39" s="53"/>
      <c r="O39" s="12"/>
      <c r="P39" s="14"/>
      <c r="Q39" s="41">
        <v>7</v>
      </c>
      <c r="R39" s="42">
        <v>7</v>
      </c>
      <c r="S39" s="62">
        <f t="shared" si="0"/>
        <v>100</v>
      </c>
      <c r="T39" s="41"/>
      <c r="U39" s="42"/>
      <c r="V39" s="12"/>
      <c r="W39" s="14"/>
      <c r="X39" s="12"/>
      <c r="Y39" s="14"/>
      <c r="Z39" s="12"/>
      <c r="AA39" s="14"/>
      <c r="AB39" s="12"/>
      <c r="AC39" s="14"/>
      <c r="AD39" s="41">
        <v>5</v>
      </c>
      <c r="AE39" s="42">
        <v>6</v>
      </c>
      <c r="AF39" s="12"/>
      <c r="AG39" s="69"/>
      <c r="AH39" s="70">
        <f t="shared" si="1"/>
        <v>83.3333333333333</v>
      </c>
      <c r="AI39" s="12"/>
      <c r="AJ39" s="24"/>
      <c r="AK39" s="71"/>
      <c r="AL39" s="13"/>
      <c r="AM39" s="43"/>
      <c r="AN39" s="77"/>
      <c r="AO39" s="71"/>
      <c r="AP39" s="83"/>
      <c r="AQ39" s="12"/>
      <c r="AR39" s="72"/>
      <c r="AS39" s="71"/>
      <c r="AT39" s="13"/>
      <c r="AU39" s="12"/>
      <c r="AV39" s="72"/>
      <c r="AW39" s="71"/>
      <c r="AX39" s="14"/>
      <c r="AY39" s="12"/>
      <c r="AZ39" s="72"/>
      <c r="BA39" s="71"/>
      <c r="BB39" s="14"/>
      <c r="BC39" s="12"/>
      <c r="BD39" s="72"/>
      <c r="BE39" s="71"/>
      <c r="BF39" s="14"/>
      <c r="BG39" s="41">
        <v>2</v>
      </c>
      <c r="BH39" s="76">
        <v>3</v>
      </c>
      <c r="BI39" s="74">
        <v>4</v>
      </c>
      <c r="BJ39" s="32">
        <v>4</v>
      </c>
      <c r="BK39" s="88">
        <f t="shared" si="2"/>
        <v>85.7142857142857</v>
      </c>
      <c r="BL39" s="12"/>
      <c r="BM39" s="13"/>
      <c r="BN39" s="41"/>
      <c r="BO39" s="32"/>
      <c r="BP39" s="41">
        <v>5</v>
      </c>
      <c r="BQ39" s="32">
        <v>7</v>
      </c>
      <c r="BR39" s="12"/>
      <c r="BS39" s="13"/>
      <c r="BT39" s="12"/>
      <c r="BU39" s="13"/>
      <c r="BV39" s="12"/>
      <c r="BW39" s="13"/>
      <c r="BX39" s="99">
        <f t="shared" si="3"/>
        <v>71.4285714285714</v>
      </c>
      <c r="BY39" s="102">
        <v>3</v>
      </c>
      <c r="BZ39" s="101">
        <v>4</v>
      </c>
      <c r="CA39" s="22">
        <f t="shared" si="4"/>
        <v>75</v>
      </c>
      <c r="CB39" s="54">
        <v>0</v>
      </c>
      <c r="CC39" s="55">
        <v>0</v>
      </c>
      <c r="CD39" s="41"/>
      <c r="CE39" s="32"/>
      <c r="CF39" s="22" t="e">
        <f t="shared" si="5"/>
        <v>#DIV/0!</v>
      </c>
      <c r="CG39" s="41">
        <v>3</v>
      </c>
      <c r="CH39" s="32">
        <v>4</v>
      </c>
      <c r="CI39" s="12"/>
      <c r="CJ39" s="69"/>
      <c r="CK39" s="25">
        <f t="shared" si="6"/>
        <v>75</v>
      </c>
      <c r="CL39" s="117">
        <f t="shared" ref="CL39:CM39" si="44">SUM(C39,E39,G39,I39,K39,M39,O39,Q39,T39,V39,X39,Z39,AB39,AD39,AF39,AI39,AK39,AM39,AO39,AQ39,AS39,AU39,AW39,AY39,BA39,BC39,BE39,BG39,BI39,BL39,BN39,BP39,BR39,BT39,BV39,BY39,CB39,CD39,CG39,CI39)</f>
        <v>29</v>
      </c>
      <c r="CM39" s="24">
        <f t="shared" si="44"/>
        <v>35</v>
      </c>
      <c r="CN39" s="25">
        <f t="shared" si="8"/>
        <v>82.8571428571429</v>
      </c>
      <c r="CO39" s="13" t="str">
        <f t="shared" si="9"/>
        <v/>
      </c>
    </row>
    <row r="40" customHeight="1" spans="1:93">
      <c r="A40" s="10" t="s">
        <v>93</v>
      </c>
      <c r="B40" s="11">
        <v>2501040</v>
      </c>
      <c r="C40" s="12"/>
      <c r="D40" s="13"/>
      <c r="E40" s="12"/>
      <c r="F40" s="14"/>
      <c r="G40" s="12"/>
      <c r="H40" s="14"/>
      <c r="I40" s="12"/>
      <c r="J40" s="14"/>
      <c r="K40" s="41"/>
      <c r="L40" s="42"/>
      <c r="M40" s="54">
        <v>3</v>
      </c>
      <c r="N40" s="55">
        <v>4</v>
      </c>
      <c r="O40" s="41">
        <v>4</v>
      </c>
      <c r="P40" s="42">
        <v>4</v>
      </c>
      <c r="Q40" s="12"/>
      <c r="R40" s="14"/>
      <c r="S40" s="62">
        <f t="shared" si="0"/>
        <v>87.5</v>
      </c>
      <c r="T40" s="12"/>
      <c r="U40" s="14"/>
      <c r="V40" s="12"/>
      <c r="W40" s="14"/>
      <c r="X40" s="41"/>
      <c r="Y40" s="42"/>
      <c r="Z40" s="41">
        <v>2</v>
      </c>
      <c r="AA40" s="42">
        <v>4</v>
      </c>
      <c r="AB40" s="12"/>
      <c r="AC40" s="14"/>
      <c r="AD40" s="12"/>
      <c r="AE40" s="14"/>
      <c r="AF40" s="12"/>
      <c r="AG40" s="69"/>
      <c r="AH40" s="70">
        <f t="shared" si="1"/>
        <v>50</v>
      </c>
      <c r="AI40" s="12"/>
      <c r="AJ40" s="24"/>
      <c r="AK40" s="71"/>
      <c r="AL40" s="13"/>
      <c r="AM40" s="12"/>
      <c r="AN40" s="72"/>
      <c r="AO40" s="71"/>
      <c r="AP40" s="13"/>
      <c r="AQ40" s="12"/>
      <c r="AR40" s="72"/>
      <c r="AS40" s="71"/>
      <c r="AT40" s="13"/>
      <c r="AU40" s="12"/>
      <c r="AV40" s="72"/>
      <c r="AW40" s="71"/>
      <c r="AX40" s="14"/>
      <c r="AY40" s="41"/>
      <c r="AZ40" s="76"/>
      <c r="BA40" s="74"/>
      <c r="BB40" s="42"/>
      <c r="BC40" s="41">
        <v>1</v>
      </c>
      <c r="BD40" s="76">
        <v>1</v>
      </c>
      <c r="BE40" s="74">
        <v>2</v>
      </c>
      <c r="BF40" s="42">
        <v>6</v>
      </c>
      <c r="BG40" s="12"/>
      <c r="BH40" s="72"/>
      <c r="BI40" s="71"/>
      <c r="BJ40" s="13"/>
      <c r="BK40" s="88">
        <f t="shared" si="2"/>
        <v>42.8571428571429</v>
      </c>
      <c r="BL40" s="12"/>
      <c r="BM40" s="13"/>
      <c r="BN40" s="12"/>
      <c r="BO40" s="13"/>
      <c r="BP40" s="41"/>
      <c r="BQ40" s="32"/>
      <c r="BR40" s="41">
        <v>2</v>
      </c>
      <c r="BS40" s="32">
        <v>4</v>
      </c>
      <c r="BT40" s="12"/>
      <c r="BU40" s="13"/>
      <c r="BV40" s="12"/>
      <c r="BW40" s="13"/>
      <c r="BX40" s="99">
        <f t="shared" si="3"/>
        <v>50</v>
      </c>
      <c r="BY40" s="102">
        <v>0</v>
      </c>
      <c r="BZ40" s="101">
        <v>4</v>
      </c>
      <c r="CA40" s="22">
        <f t="shared" si="4"/>
        <v>0</v>
      </c>
      <c r="CB40" s="54">
        <v>0</v>
      </c>
      <c r="CC40" s="55">
        <v>0</v>
      </c>
      <c r="CD40" s="41"/>
      <c r="CE40" s="32"/>
      <c r="CF40" s="22" t="e">
        <f t="shared" si="5"/>
        <v>#DIV/0!</v>
      </c>
      <c r="CG40" s="41">
        <v>0</v>
      </c>
      <c r="CH40" s="32">
        <v>4</v>
      </c>
      <c r="CI40" s="12"/>
      <c r="CJ40" s="69"/>
      <c r="CK40" s="25">
        <f t="shared" si="6"/>
        <v>0</v>
      </c>
      <c r="CL40" s="117">
        <f t="shared" ref="CL40:CM40" si="45">SUM(C40,E40,G40,I40,K40,M40,O40,Q40,T40,V40,X40,Z40,AB40,AD40,AF40,AI40,AK40,AM40,AO40,AQ40,AS40,AU40,AW40,AY40,BA40,BC40,BE40,BG40,BI40,BL40,BN40,BP40,BR40,BT40,BV40,BY40,CB40,CD40,CG40,CI40)</f>
        <v>14</v>
      </c>
      <c r="CM40" s="24">
        <f t="shared" si="45"/>
        <v>31</v>
      </c>
      <c r="CN40" s="25">
        <f t="shared" si="8"/>
        <v>45.1612903225806</v>
      </c>
      <c r="CO40" s="13" t="str">
        <f t="shared" si="9"/>
        <v>Low</v>
      </c>
    </row>
    <row r="41" customHeight="1" spans="1:93">
      <c r="A41" s="10" t="s">
        <v>94</v>
      </c>
      <c r="B41" s="15">
        <v>2501041</v>
      </c>
      <c r="C41" s="12"/>
      <c r="D41" s="13"/>
      <c r="E41" s="41">
        <v>2</v>
      </c>
      <c r="F41" s="42">
        <v>8</v>
      </c>
      <c r="G41" s="12"/>
      <c r="H41" s="14"/>
      <c r="I41" s="12"/>
      <c r="J41" s="14"/>
      <c r="K41" s="12"/>
      <c r="L41" s="14"/>
      <c r="M41" s="54"/>
      <c r="N41" s="55"/>
      <c r="O41" s="41"/>
      <c r="P41" s="42"/>
      <c r="Q41" s="12"/>
      <c r="R41" s="14"/>
      <c r="S41" s="62">
        <f t="shared" si="0"/>
        <v>25</v>
      </c>
      <c r="T41" s="41">
        <v>4</v>
      </c>
      <c r="U41" s="42">
        <v>8</v>
      </c>
      <c r="V41" s="12"/>
      <c r="W41" s="14"/>
      <c r="X41" s="12"/>
      <c r="Y41" s="14"/>
      <c r="Z41" s="41"/>
      <c r="AA41" s="42"/>
      <c r="AB41" s="12"/>
      <c r="AC41" s="14"/>
      <c r="AD41" s="12"/>
      <c r="AE41" s="14"/>
      <c r="AF41" s="12"/>
      <c r="AG41" s="69"/>
      <c r="AH41" s="70">
        <f t="shared" si="1"/>
        <v>50</v>
      </c>
      <c r="AI41" s="12"/>
      <c r="AJ41" s="24"/>
      <c r="AK41" s="71"/>
      <c r="AL41" s="13"/>
      <c r="AM41" s="41">
        <v>1</v>
      </c>
      <c r="AN41" s="76">
        <v>3</v>
      </c>
      <c r="AO41" s="74">
        <v>0</v>
      </c>
      <c r="AP41" s="32">
        <v>6</v>
      </c>
      <c r="AQ41" s="12"/>
      <c r="AR41" s="72"/>
      <c r="AS41" s="71"/>
      <c r="AT41" s="13"/>
      <c r="AU41" s="12"/>
      <c r="AV41" s="72"/>
      <c r="AW41" s="71"/>
      <c r="AX41" s="14"/>
      <c r="AY41" s="12"/>
      <c r="AZ41" s="72"/>
      <c r="BA41" s="71"/>
      <c r="BB41" s="14"/>
      <c r="BC41" s="41"/>
      <c r="BD41" s="76"/>
      <c r="BE41" s="74"/>
      <c r="BF41" s="42"/>
      <c r="BG41" s="12"/>
      <c r="BH41" s="72"/>
      <c r="BI41" s="71"/>
      <c r="BJ41" s="13"/>
      <c r="BK41" s="88">
        <f t="shared" si="2"/>
        <v>11.1111111111111</v>
      </c>
      <c r="BL41" s="12"/>
      <c r="BM41" s="13"/>
      <c r="BN41" s="41"/>
      <c r="BO41" s="32"/>
      <c r="BP41" s="12"/>
      <c r="BQ41" s="13"/>
      <c r="BR41" s="41"/>
      <c r="BS41" s="32"/>
      <c r="BT41" s="41">
        <v>0</v>
      </c>
      <c r="BU41" s="32">
        <v>5</v>
      </c>
      <c r="BV41" s="12"/>
      <c r="BW41" s="13"/>
      <c r="BX41" s="99">
        <f t="shared" si="3"/>
        <v>0</v>
      </c>
      <c r="BY41" s="102">
        <v>1</v>
      </c>
      <c r="BZ41" s="101">
        <v>4</v>
      </c>
      <c r="CA41" s="22">
        <f t="shared" si="4"/>
        <v>25</v>
      </c>
      <c r="CB41" s="54">
        <v>0</v>
      </c>
      <c r="CC41" s="55">
        <v>0</v>
      </c>
      <c r="CD41" s="41"/>
      <c r="CE41" s="32"/>
      <c r="CF41" s="22" t="e">
        <f t="shared" si="5"/>
        <v>#DIV/0!</v>
      </c>
      <c r="CG41" s="41">
        <v>0</v>
      </c>
      <c r="CH41" s="32">
        <v>4</v>
      </c>
      <c r="CI41" s="12"/>
      <c r="CJ41" s="69"/>
      <c r="CK41" s="25">
        <f t="shared" si="6"/>
        <v>0</v>
      </c>
      <c r="CL41" s="117">
        <f t="shared" ref="CL41:CM41" si="46">SUM(C41,E41,G41,I41,K41,M41,O41,Q41,T41,V41,X41,Z41,AB41,AD41,AF41,AI41,AK41,AM41,AO41,AQ41,AS41,AU41,AW41,AY41,BA41,BC41,BE41,BG41,BI41,BL41,BN41,BP41,BR41,BT41,BV41,BY41,CB41,CD41,CG41,CI41)</f>
        <v>8</v>
      </c>
      <c r="CM41" s="24">
        <f t="shared" si="46"/>
        <v>38</v>
      </c>
      <c r="CN41" s="25">
        <f t="shared" si="8"/>
        <v>21.0526315789474</v>
      </c>
      <c r="CO41" s="13" t="str">
        <f t="shared" si="9"/>
        <v>Low</v>
      </c>
    </row>
    <row r="42" customHeight="1" spans="1:93">
      <c r="A42" s="10" t="s">
        <v>95</v>
      </c>
      <c r="B42" s="11">
        <v>2501042</v>
      </c>
      <c r="C42" s="12"/>
      <c r="D42" s="13"/>
      <c r="E42" s="41">
        <v>8</v>
      </c>
      <c r="F42" s="42">
        <v>8</v>
      </c>
      <c r="G42" s="12"/>
      <c r="H42" s="14"/>
      <c r="I42" s="12"/>
      <c r="J42" s="14"/>
      <c r="K42" s="41"/>
      <c r="L42" s="42"/>
      <c r="M42" s="52"/>
      <c r="N42" s="53"/>
      <c r="O42" s="12"/>
      <c r="P42" s="14"/>
      <c r="Q42" s="12"/>
      <c r="R42" s="14"/>
      <c r="S42" s="62">
        <f t="shared" si="0"/>
        <v>100</v>
      </c>
      <c r="T42" s="41">
        <v>8</v>
      </c>
      <c r="U42" s="42">
        <v>8</v>
      </c>
      <c r="V42" s="12"/>
      <c r="W42" s="14"/>
      <c r="X42" s="41"/>
      <c r="Y42" s="42"/>
      <c r="Z42" s="12"/>
      <c r="AA42" s="14"/>
      <c r="AB42" s="12"/>
      <c r="AC42" s="14"/>
      <c r="AD42" s="12"/>
      <c r="AE42" s="14"/>
      <c r="AF42" s="12"/>
      <c r="AG42" s="69"/>
      <c r="AH42" s="70">
        <f t="shared" si="1"/>
        <v>100</v>
      </c>
      <c r="AI42" s="12"/>
      <c r="AJ42" s="24"/>
      <c r="AK42" s="71"/>
      <c r="AL42" s="13"/>
      <c r="AM42" s="41">
        <v>3</v>
      </c>
      <c r="AN42" s="76">
        <v>3</v>
      </c>
      <c r="AO42" s="74">
        <v>4</v>
      </c>
      <c r="AP42" s="32">
        <v>6</v>
      </c>
      <c r="AQ42" s="12"/>
      <c r="AR42" s="72"/>
      <c r="AS42" s="71"/>
      <c r="AT42" s="13"/>
      <c r="AU42" s="12"/>
      <c r="AV42" s="72"/>
      <c r="AW42" s="71"/>
      <c r="AX42" s="14"/>
      <c r="AY42" s="41"/>
      <c r="AZ42" s="76"/>
      <c r="BA42" s="74"/>
      <c r="BB42" s="42"/>
      <c r="BC42" s="12"/>
      <c r="BD42" s="72"/>
      <c r="BE42" s="71"/>
      <c r="BF42" s="14"/>
      <c r="BG42" s="12"/>
      <c r="BH42" s="72"/>
      <c r="BI42" s="71"/>
      <c r="BJ42" s="13"/>
      <c r="BK42" s="88">
        <f t="shared" si="2"/>
        <v>77.7777777777778</v>
      </c>
      <c r="BL42" s="12"/>
      <c r="BM42" s="13"/>
      <c r="BN42" s="41">
        <v>5</v>
      </c>
      <c r="BO42" s="32">
        <v>7</v>
      </c>
      <c r="BP42" s="12"/>
      <c r="BQ42" s="13"/>
      <c r="BR42" s="12"/>
      <c r="BS42" s="13"/>
      <c r="BT42" s="12"/>
      <c r="BU42" s="13"/>
      <c r="BV42" s="12"/>
      <c r="BW42" s="13"/>
      <c r="BX42" s="99">
        <f t="shared" si="3"/>
        <v>71.4285714285714</v>
      </c>
      <c r="BY42" s="102">
        <v>3</v>
      </c>
      <c r="BZ42" s="101">
        <v>4</v>
      </c>
      <c r="CA42" s="22">
        <f t="shared" si="4"/>
        <v>75</v>
      </c>
      <c r="CB42" s="54">
        <v>0</v>
      </c>
      <c r="CC42" s="55">
        <v>0</v>
      </c>
      <c r="CD42" s="41"/>
      <c r="CE42" s="32"/>
      <c r="CF42" s="22" t="e">
        <f t="shared" si="5"/>
        <v>#DIV/0!</v>
      </c>
      <c r="CG42" s="41">
        <v>2</v>
      </c>
      <c r="CH42" s="32">
        <v>4</v>
      </c>
      <c r="CI42" s="12"/>
      <c r="CJ42" s="69"/>
      <c r="CK42" s="25">
        <f t="shared" si="6"/>
        <v>50</v>
      </c>
      <c r="CL42" s="117">
        <f t="shared" ref="CL42:CM42" si="47">SUM(C42,E42,G42,I42,K42,M42,O42,Q42,T42,V42,X42,Z42,AB42,AD42,AF42,AI42,AK42,AM42,AO42,AQ42,AS42,AU42,AW42,AY42,BA42,BC42,BE42,BG42,BI42,BL42,BN42,BP42,BR42,BT42,BV42,BY42,CB42,CD42,CG42,CI42)</f>
        <v>33</v>
      </c>
      <c r="CM42" s="24">
        <f t="shared" si="47"/>
        <v>40</v>
      </c>
      <c r="CN42" s="25">
        <f t="shared" si="8"/>
        <v>82.5</v>
      </c>
      <c r="CO42" s="13" t="str">
        <f t="shared" si="9"/>
        <v/>
      </c>
    </row>
    <row r="43" customHeight="1" spans="1:93">
      <c r="A43" s="10" t="s">
        <v>96</v>
      </c>
      <c r="B43" s="15">
        <v>2501043</v>
      </c>
      <c r="C43" s="41"/>
      <c r="D43" s="32"/>
      <c r="E43" s="12"/>
      <c r="F43" s="14"/>
      <c r="G43" s="12"/>
      <c r="H43" s="14"/>
      <c r="I43" s="41">
        <v>3</v>
      </c>
      <c r="J43" s="42">
        <v>8</v>
      </c>
      <c r="K43" s="12"/>
      <c r="L43" s="14"/>
      <c r="M43" s="52"/>
      <c r="N43" s="53"/>
      <c r="O43" s="12"/>
      <c r="P43" s="14"/>
      <c r="Q43" s="12"/>
      <c r="R43" s="14"/>
      <c r="S43" s="62">
        <f t="shared" si="0"/>
        <v>37.5</v>
      </c>
      <c r="T43" s="12"/>
      <c r="U43" s="14"/>
      <c r="V43" s="12"/>
      <c r="W43" s="14"/>
      <c r="X43" s="12"/>
      <c r="Y43" s="14"/>
      <c r="Z43" s="12"/>
      <c r="AA43" s="14"/>
      <c r="AB43" s="41"/>
      <c r="AC43" s="42"/>
      <c r="AD43" s="12"/>
      <c r="AE43" s="14"/>
      <c r="AF43" s="41">
        <v>9</v>
      </c>
      <c r="AG43" s="75">
        <v>9</v>
      </c>
      <c r="AH43" s="70">
        <f t="shared" si="1"/>
        <v>100</v>
      </c>
      <c r="AI43" s="41"/>
      <c r="AJ43" s="73"/>
      <c r="AK43" s="74"/>
      <c r="AL43" s="32"/>
      <c r="AM43" s="12"/>
      <c r="AN43" s="72"/>
      <c r="AO43" s="71"/>
      <c r="AP43" s="13"/>
      <c r="AQ43" s="12"/>
      <c r="AR43" s="72"/>
      <c r="AS43" s="71"/>
      <c r="AT43" s="13"/>
      <c r="AU43" s="41">
        <v>2</v>
      </c>
      <c r="AV43" s="76">
        <v>2</v>
      </c>
      <c r="AW43" s="74">
        <v>6</v>
      </c>
      <c r="AX43" s="42">
        <v>6</v>
      </c>
      <c r="AY43" s="12"/>
      <c r="AZ43" s="72"/>
      <c r="BA43" s="71"/>
      <c r="BB43" s="14"/>
      <c r="BC43" s="12"/>
      <c r="BD43" s="72"/>
      <c r="BE43" s="71"/>
      <c r="BF43" s="14"/>
      <c r="BG43" s="12"/>
      <c r="BH43" s="72"/>
      <c r="BI43" s="71"/>
      <c r="BJ43" s="13"/>
      <c r="BK43" s="88">
        <f t="shared" si="2"/>
        <v>100</v>
      </c>
      <c r="BL43" s="41">
        <v>5</v>
      </c>
      <c r="BM43" s="32">
        <v>7</v>
      </c>
      <c r="BN43" s="12"/>
      <c r="BO43" s="13"/>
      <c r="BP43" s="12"/>
      <c r="BQ43" s="13"/>
      <c r="BR43" s="12"/>
      <c r="BS43" s="13"/>
      <c r="BT43" s="12"/>
      <c r="BU43" s="13"/>
      <c r="BV43" s="12"/>
      <c r="BW43" s="13"/>
      <c r="BX43" s="99">
        <f t="shared" si="3"/>
        <v>71.4285714285714</v>
      </c>
      <c r="BY43" s="102">
        <v>2</v>
      </c>
      <c r="BZ43" s="101">
        <v>4</v>
      </c>
      <c r="CA43" s="22">
        <f t="shared" si="4"/>
        <v>50</v>
      </c>
      <c r="CB43" s="54">
        <v>0</v>
      </c>
      <c r="CC43" s="55">
        <v>0</v>
      </c>
      <c r="CD43" s="41"/>
      <c r="CE43" s="32"/>
      <c r="CF43" s="22" t="e">
        <f t="shared" si="5"/>
        <v>#DIV/0!</v>
      </c>
      <c r="CG43" s="41">
        <v>3</v>
      </c>
      <c r="CH43" s="32">
        <v>4</v>
      </c>
      <c r="CI43" s="12"/>
      <c r="CJ43" s="69"/>
      <c r="CK43" s="25">
        <f t="shared" si="6"/>
        <v>75</v>
      </c>
      <c r="CL43" s="117">
        <f t="shared" ref="CL43:CM43" si="48">SUM(C43,E43,G43,I43,K43,M43,O43,Q43,T43,V43,X43,Z43,AB43,AD43,AF43,AI43,AK43,AM43,AO43,AQ43,AS43,AU43,AW43,AY43,BA43,BC43,BE43,BG43,BI43,BL43,BN43,BP43,BR43,BT43,BV43,BY43,CB43,CD43,CG43,CI43)</f>
        <v>30</v>
      </c>
      <c r="CM43" s="24">
        <f t="shared" si="48"/>
        <v>40</v>
      </c>
      <c r="CN43" s="25">
        <f t="shared" si="8"/>
        <v>75</v>
      </c>
      <c r="CO43" s="13" t="str">
        <f t="shared" si="9"/>
        <v/>
      </c>
    </row>
    <row r="44" customHeight="1" spans="1:93">
      <c r="A44" s="10" t="s">
        <v>97</v>
      </c>
      <c r="B44" s="11">
        <v>2501044</v>
      </c>
      <c r="C44" s="12"/>
      <c r="D44" s="13"/>
      <c r="E44" s="41">
        <v>3</v>
      </c>
      <c r="F44" s="42">
        <v>8</v>
      </c>
      <c r="G44" s="12"/>
      <c r="H44" s="14"/>
      <c r="I44" s="12"/>
      <c r="J44" s="14"/>
      <c r="K44" s="12"/>
      <c r="L44" s="14"/>
      <c r="M44" s="54"/>
      <c r="N44" s="55"/>
      <c r="O44" s="41"/>
      <c r="P44" s="42"/>
      <c r="Q44" s="12"/>
      <c r="R44" s="14"/>
      <c r="S44" s="62">
        <f t="shared" si="0"/>
        <v>37.5</v>
      </c>
      <c r="T44" s="41">
        <v>4</v>
      </c>
      <c r="U44" s="42">
        <v>8</v>
      </c>
      <c r="V44" s="12"/>
      <c r="W44" s="14"/>
      <c r="X44" s="12"/>
      <c r="Y44" s="14"/>
      <c r="Z44" s="41"/>
      <c r="AA44" s="42"/>
      <c r="AB44" s="12"/>
      <c r="AC44" s="14"/>
      <c r="AD44" s="12"/>
      <c r="AE44" s="14"/>
      <c r="AF44" s="12"/>
      <c r="AG44" s="69"/>
      <c r="AH44" s="70">
        <f t="shared" si="1"/>
        <v>50</v>
      </c>
      <c r="AI44" s="12"/>
      <c r="AJ44" s="24"/>
      <c r="AK44" s="71"/>
      <c r="AL44" s="13"/>
      <c r="AM44" s="41">
        <v>0</v>
      </c>
      <c r="AN44" s="76">
        <v>3</v>
      </c>
      <c r="AO44" s="74">
        <v>0</v>
      </c>
      <c r="AP44" s="32">
        <v>6</v>
      </c>
      <c r="AQ44" s="12"/>
      <c r="AR44" s="72"/>
      <c r="AS44" s="71"/>
      <c r="AT44" s="13"/>
      <c r="AU44" s="12"/>
      <c r="AV44" s="72"/>
      <c r="AW44" s="71"/>
      <c r="AX44" s="14"/>
      <c r="AY44" s="12"/>
      <c r="AZ44" s="72"/>
      <c r="BA44" s="71"/>
      <c r="BB44" s="14"/>
      <c r="BC44" s="41"/>
      <c r="BD44" s="76"/>
      <c r="BE44" s="74"/>
      <c r="BF44" s="42"/>
      <c r="BG44" s="12"/>
      <c r="BH44" s="72"/>
      <c r="BI44" s="71"/>
      <c r="BJ44" s="13"/>
      <c r="BK44" s="88">
        <f t="shared" si="2"/>
        <v>0</v>
      </c>
      <c r="BL44" s="12"/>
      <c r="BM44" s="13"/>
      <c r="BN44" s="41"/>
      <c r="BO44" s="32"/>
      <c r="BP44" s="12"/>
      <c r="BQ44" s="13"/>
      <c r="BR44" s="12"/>
      <c r="BS44" s="13"/>
      <c r="BT44" s="41">
        <v>1</v>
      </c>
      <c r="BU44" s="32">
        <v>5</v>
      </c>
      <c r="BV44" s="12"/>
      <c r="BW44" s="13"/>
      <c r="BX44" s="99">
        <f t="shared" si="3"/>
        <v>20</v>
      </c>
      <c r="BY44" s="102">
        <v>1</v>
      </c>
      <c r="BZ44" s="101">
        <v>4</v>
      </c>
      <c r="CA44" s="22">
        <f t="shared" si="4"/>
        <v>25</v>
      </c>
      <c r="CB44" s="54">
        <v>0</v>
      </c>
      <c r="CC44" s="55">
        <v>0</v>
      </c>
      <c r="CD44" s="41"/>
      <c r="CE44" s="32"/>
      <c r="CF44" s="22" t="e">
        <f t="shared" si="5"/>
        <v>#DIV/0!</v>
      </c>
      <c r="CG44" s="41">
        <v>0</v>
      </c>
      <c r="CH44" s="32">
        <v>4</v>
      </c>
      <c r="CI44" s="12"/>
      <c r="CJ44" s="69"/>
      <c r="CK44" s="25">
        <f t="shared" si="6"/>
        <v>0</v>
      </c>
      <c r="CL44" s="117">
        <f t="shared" ref="CL44:CM44" si="49">SUM(C44,E44,G44,I44,K44,M44,O44,Q44,T44,V44,X44,Z44,AB44,AD44,AF44,AI44,AK44,AM44,AO44,AQ44,AS44,AU44,AW44,AY44,BA44,BC44,BE44,BG44,BI44,BL44,BN44,BP44,BR44,BT44,BV44,BY44,CB44,CD44,CG44,CI44)</f>
        <v>9</v>
      </c>
      <c r="CM44" s="24">
        <f t="shared" si="49"/>
        <v>38</v>
      </c>
      <c r="CN44" s="25">
        <f t="shared" si="8"/>
        <v>23.6842105263158</v>
      </c>
      <c r="CO44" s="13" t="str">
        <f t="shared" si="9"/>
        <v>Low</v>
      </c>
    </row>
    <row r="45" customHeight="1" spans="1:93">
      <c r="A45" s="10" t="s">
        <v>98</v>
      </c>
      <c r="B45" s="15">
        <v>2501045</v>
      </c>
      <c r="C45" s="45"/>
      <c r="D45" s="46"/>
      <c r="E45" s="47"/>
      <c r="F45" s="48"/>
      <c r="G45" s="47"/>
      <c r="H45" s="48"/>
      <c r="I45" s="45">
        <v>6</v>
      </c>
      <c r="J45" s="56">
        <v>8</v>
      </c>
      <c r="K45" s="47"/>
      <c r="L45" s="48"/>
      <c r="M45" s="57"/>
      <c r="N45" s="58"/>
      <c r="O45" s="47"/>
      <c r="P45" s="48"/>
      <c r="Q45" s="47"/>
      <c r="R45" s="48"/>
      <c r="S45" s="62">
        <f t="shared" si="0"/>
        <v>75</v>
      </c>
      <c r="T45" s="47"/>
      <c r="U45" s="48"/>
      <c r="V45" s="47"/>
      <c r="W45" s="48"/>
      <c r="X45" s="47"/>
      <c r="Y45" s="48"/>
      <c r="Z45" s="47"/>
      <c r="AA45" s="48"/>
      <c r="AB45" s="45"/>
      <c r="AC45" s="56"/>
      <c r="AD45" s="47"/>
      <c r="AE45" s="48"/>
      <c r="AF45" s="45">
        <v>9</v>
      </c>
      <c r="AG45" s="78">
        <v>9</v>
      </c>
      <c r="AH45" s="70">
        <f t="shared" si="1"/>
        <v>100</v>
      </c>
      <c r="AI45" s="45"/>
      <c r="AJ45" s="79"/>
      <c r="AK45" s="80"/>
      <c r="AL45" s="46"/>
      <c r="AM45" s="47"/>
      <c r="AN45" s="81"/>
      <c r="AO45" s="84"/>
      <c r="AP45" s="35"/>
      <c r="AQ45" s="47"/>
      <c r="AR45" s="81"/>
      <c r="AS45" s="84"/>
      <c r="AT45" s="35"/>
      <c r="AU45" s="45">
        <v>2</v>
      </c>
      <c r="AV45" s="85">
        <v>2</v>
      </c>
      <c r="AW45" s="80">
        <v>6</v>
      </c>
      <c r="AX45" s="56">
        <v>6</v>
      </c>
      <c r="AY45" s="47"/>
      <c r="AZ45" s="81"/>
      <c r="BA45" s="84"/>
      <c r="BB45" s="48"/>
      <c r="BC45" s="47"/>
      <c r="BD45" s="81"/>
      <c r="BE45" s="84"/>
      <c r="BF45" s="48"/>
      <c r="BG45" s="47"/>
      <c r="BH45" s="81"/>
      <c r="BI45" s="84"/>
      <c r="BJ45" s="35"/>
      <c r="BK45" s="88">
        <f t="shared" si="2"/>
        <v>100</v>
      </c>
      <c r="BL45" s="47"/>
      <c r="BM45" s="35"/>
      <c r="BN45" s="45">
        <v>5</v>
      </c>
      <c r="BO45" s="46">
        <v>7</v>
      </c>
      <c r="BP45" s="47"/>
      <c r="BQ45" s="35"/>
      <c r="BR45" s="47"/>
      <c r="BS45" s="35"/>
      <c r="BT45" s="45"/>
      <c r="BU45" s="46"/>
      <c r="BV45" s="47"/>
      <c r="BW45" s="35"/>
      <c r="BX45" s="99">
        <f t="shared" si="3"/>
        <v>71.4285714285714</v>
      </c>
      <c r="BY45" s="103">
        <v>4</v>
      </c>
      <c r="BZ45" s="101">
        <v>4</v>
      </c>
      <c r="CA45" s="22">
        <f t="shared" si="4"/>
        <v>100</v>
      </c>
      <c r="CB45" s="104">
        <v>0</v>
      </c>
      <c r="CC45" s="106">
        <v>0</v>
      </c>
      <c r="CD45" s="45"/>
      <c r="CE45" s="46"/>
      <c r="CF45" s="22" t="e">
        <f t="shared" si="5"/>
        <v>#DIV/0!</v>
      </c>
      <c r="CG45" s="45">
        <v>0</v>
      </c>
      <c r="CH45" s="46">
        <v>4</v>
      </c>
      <c r="CI45" s="47"/>
      <c r="CJ45" s="107"/>
      <c r="CK45" s="25">
        <f t="shared" si="6"/>
        <v>0</v>
      </c>
      <c r="CL45" s="117">
        <f t="shared" ref="CL45:CM45" si="50">SUM(C45,E45,G45,I45,K45,M45,O45,Q45,T45,V45,X45,Z45,AB45,AD45,AF45,AI45,AK45,AM45,AO45,AQ45,AS45,AU45,AW45,AY45,BA45,BC45,BE45,BG45,BI45,BL45,BN45,BP45,BR45,BT45,BV45,BY45,CB45,CD45,CG45,CI45)</f>
        <v>32</v>
      </c>
      <c r="CM45" s="24">
        <f t="shared" si="50"/>
        <v>40</v>
      </c>
      <c r="CN45" s="25">
        <f t="shared" si="8"/>
        <v>80</v>
      </c>
      <c r="CO45" s="13" t="str">
        <f t="shared" si="9"/>
        <v/>
      </c>
    </row>
    <row r="46" customHeight="1" spans="12:92">
      <c r="L46" s="28"/>
      <c r="N46" s="28"/>
      <c r="S46" s="29"/>
      <c r="AH46" s="29"/>
      <c r="BX46" s="29"/>
      <c r="CC46" s="28"/>
      <c r="CK46" s="29"/>
      <c r="CN46" s="29"/>
    </row>
    <row r="47" customHeight="1" spans="1:92">
      <c r="A47" s="49" t="s">
        <v>99</v>
      </c>
      <c r="L47" s="28"/>
      <c r="N47" s="28"/>
      <c r="S47" s="29"/>
      <c r="AH47" s="29"/>
      <c r="BX47" s="29"/>
      <c r="CC47" s="28"/>
      <c r="CK47" s="29"/>
      <c r="CN47" s="29"/>
    </row>
    <row r="48" customHeight="1" spans="14:92">
      <c r="N48" s="28"/>
      <c r="S48" s="29"/>
      <c r="AH48" s="29"/>
      <c r="BX48" s="29"/>
      <c r="CC48" s="28"/>
      <c r="CK48" s="29"/>
      <c r="CN48" s="29"/>
    </row>
    <row r="49" customHeight="1" spans="14:92">
      <c r="N49" s="28"/>
      <c r="S49" s="29"/>
      <c r="AH49" s="29"/>
      <c r="BX49" s="29"/>
      <c r="CC49" s="28"/>
      <c r="CK49" s="29"/>
      <c r="CN49" s="29"/>
    </row>
    <row r="50" customHeight="1" spans="14:92">
      <c r="N50" s="28"/>
      <c r="S50" s="29"/>
      <c r="AH50" s="29"/>
      <c r="BX50" s="29"/>
      <c r="CC50" s="28"/>
      <c r="CK50" s="29"/>
      <c r="CN50" s="29"/>
    </row>
    <row r="51" customHeight="1" spans="14:92">
      <c r="N51" s="28"/>
      <c r="S51" s="29"/>
      <c r="AH51" s="29"/>
      <c r="BX51" s="29"/>
      <c r="CC51" s="28"/>
      <c r="CK51" s="29"/>
      <c r="CN51" s="29"/>
    </row>
    <row r="52" customHeight="1" spans="14:92">
      <c r="N52" s="28"/>
      <c r="S52" s="29"/>
      <c r="AH52" s="29"/>
      <c r="BX52" s="29"/>
      <c r="CC52" s="28"/>
      <c r="CK52" s="29"/>
      <c r="CN52" s="29"/>
    </row>
    <row r="53" customHeight="1" spans="14:92">
      <c r="N53" s="28"/>
      <c r="S53" s="29"/>
      <c r="AH53" s="29"/>
      <c r="BX53" s="29"/>
      <c r="CC53" s="28"/>
      <c r="CK53" s="29"/>
      <c r="CN53" s="29"/>
    </row>
    <row r="54" customHeight="1" spans="14:92">
      <c r="N54" s="28"/>
      <c r="S54" s="29"/>
      <c r="AH54" s="29"/>
      <c r="BX54" s="29"/>
      <c r="CC54" s="28"/>
      <c r="CK54" s="29"/>
      <c r="CN54" s="29"/>
    </row>
    <row r="55" customHeight="1" spans="14:92">
      <c r="N55" s="28"/>
      <c r="S55" s="29"/>
      <c r="AH55" s="29"/>
      <c r="BX55" s="29"/>
      <c r="CC55" s="28"/>
      <c r="CK55" s="29"/>
      <c r="CN55" s="29"/>
    </row>
    <row r="56" customHeight="1" spans="14:92">
      <c r="N56" s="28"/>
      <c r="S56" s="29"/>
      <c r="AH56" s="29"/>
      <c r="BX56" s="29"/>
      <c r="CC56" s="28"/>
      <c r="CK56" s="29"/>
      <c r="CN56" s="29"/>
    </row>
    <row r="57" customHeight="1" spans="14:92">
      <c r="N57" s="28"/>
      <c r="S57" s="29"/>
      <c r="AH57" s="29"/>
      <c r="BX57" s="29"/>
      <c r="CC57" s="28"/>
      <c r="CK57" s="29"/>
      <c r="CN57" s="29"/>
    </row>
    <row r="58" customHeight="1" spans="14:92">
      <c r="N58" s="28"/>
      <c r="S58" s="29"/>
      <c r="AH58" s="29"/>
      <c r="BX58" s="29"/>
      <c r="CC58" s="28"/>
      <c r="CK58" s="29"/>
      <c r="CN58" s="29"/>
    </row>
    <row r="59" customHeight="1" spans="14:92">
      <c r="N59" s="28"/>
      <c r="S59" s="29"/>
      <c r="AH59" s="29"/>
      <c r="BX59" s="29"/>
      <c r="CC59" s="28"/>
      <c r="CK59" s="29"/>
      <c r="CN59" s="29"/>
    </row>
    <row r="60" customHeight="1" spans="14:92">
      <c r="N60" s="28"/>
      <c r="S60" s="29"/>
      <c r="AH60" s="29"/>
      <c r="BX60" s="29"/>
      <c r="CC60" s="28"/>
      <c r="CK60" s="29"/>
      <c r="CN60" s="29"/>
    </row>
    <row r="61" customHeight="1" spans="14:92">
      <c r="N61" s="28"/>
      <c r="S61" s="29"/>
      <c r="AH61" s="29"/>
      <c r="BX61" s="29"/>
      <c r="CC61" s="28"/>
      <c r="CK61" s="29"/>
      <c r="CN61" s="29"/>
    </row>
    <row r="62" customHeight="1" spans="14:92">
      <c r="N62" s="28"/>
      <c r="S62" s="29"/>
      <c r="AH62" s="29"/>
      <c r="BX62" s="29"/>
      <c r="CC62" s="28"/>
      <c r="CK62" s="29"/>
      <c r="CN62" s="29"/>
    </row>
    <row r="63" customHeight="1" spans="14:92">
      <c r="N63" s="28"/>
      <c r="S63" s="29"/>
      <c r="AH63" s="29"/>
      <c r="BX63" s="29"/>
      <c r="CC63" s="28"/>
      <c r="CK63" s="29"/>
      <c r="CN63" s="29"/>
    </row>
    <row r="64" customHeight="1" spans="14:92">
      <c r="N64" s="28"/>
      <c r="S64" s="29"/>
      <c r="AH64" s="29"/>
      <c r="BX64" s="29"/>
      <c r="CC64" s="28"/>
      <c r="CK64" s="29"/>
      <c r="CN64" s="29"/>
    </row>
    <row r="65" customHeight="1" spans="14:92">
      <c r="N65" s="28"/>
      <c r="S65" s="29"/>
      <c r="AH65" s="29"/>
      <c r="BX65" s="29"/>
      <c r="CC65" s="28"/>
      <c r="CK65" s="29"/>
      <c r="CN65" s="29"/>
    </row>
    <row r="66" customHeight="1" spans="14:92">
      <c r="N66" s="28"/>
      <c r="S66" s="29"/>
      <c r="AH66" s="29"/>
      <c r="BX66" s="29"/>
      <c r="CC66" s="28"/>
      <c r="CK66" s="29"/>
      <c r="CN66" s="29"/>
    </row>
    <row r="67" customHeight="1" spans="14:92">
      <c r="N67" s="28"/>
      <c r="S67" s="29"/>
      <c r="AH67" s="29"/>
      <c r="BX67" s="29"/>
      <c r="CC67" s="28"/>
      <c r="CK67" s="29"/>
      <c r="CN67" s="29"/>
    </row>
    <row r="68" customHeight="1" spans="14:92">
      <c r="N68" s="28"/>
      <c r="S68" s="29"/>
      <c r="AH68" s="29"/>
      <c r="BX68" s="29"/>
      <c r="CC68" s="28"/>
      <c r="CK68" s="29"/>
      <c r="CN68" s="29"/>
    </row>
    <row r="69" customHeight="1" spans="14:92">
      <c r="N69" s="28"/>
      <c r="S69" s="29"/>
      <c r="AH69" s="29"/>
      <c r="BX69" s="29"/>
      <c r="CC69" s="28"/>
      <c r="CK69" s="29"/>
      <c r="CN69" s="29"/>
    </row>
    <row r="70" customHeight="1" spans="14:92">
      <c r="N70" s="28"/>
      <c r="S70" s="29"/>
      <c r="AH70" s="29"/>
      <c r="BX70" s="29"/>
      <c r="CC70" s="28"/>
      <c r="CK70" s="29"/>
      <c r="CN70" s="29"/>
    </row>
    <row r="71" customHeight="1" spans="14:92">
      <c r="N71" s="28"/>
      <c r="S71" s="29"/>
      <c r="AH71" s="29"/>
      <c r="BX71" s="29"/>
      <c r="CC71" s="28"/>
      <c r="CK71" s="29"/>
      <c r="CN71" s="29"/>
    </row>
    <row r="72" customHeight="1" spans="14:92">
      <c r="N72" s="28"/>
      <c r="S72" s="29"/>
      <c r="AH72" s="29"/>
      <c r="BX72" s="29"/>
      <c r="CC72" s="28"/>
      <c r="CK72" s="29"/>
      <c r="CN72" s="29"/>
    </row>
    <row r="73" customHeight="1" spans="14:92">
      <c r="N73" s="28"/>
      <c r="S73" s="29"/>
      <c r="AH73" s="29"/>
      <c r="BX73" s="29"/>
      <c r="CC73" s="28"/>
      <c r="CK73" s="29"/>
      <c r="CN73" s="29"/>
    </row>
    <row r="74" customHeight="1" spans="14:92">
      <c r="N74" s="28"/>
      <c r="S74" s="29"/>
      <c r="AH74" s="29"/>
      <c r="BX74" s="29"/>
      <c r="CC74" s="28"/>
      <c r="CK74" s="29"/>
      <c r="CN74" s="29"/>
    </row>
    <row r="75" customHeight="1" spans="14:92">
      <c r="N75" s="28"/>
      <c r="S75" s="29"/>
      <c r="AH75" s="29"/>
      <c r="BX75" s="29"/>
      <c r="CC75" s="28"/>
      <c r="CK75" s="29"/>
      <c r="CN75" s="29"/>
    </row>
    <row r="76" customHeight="1" spans="14:92">
      <c r="N76" s="28"/>
      <c r="S76" s="29"/>
      <c r="AH76" s="29"/>
      <c r="BX76" s="29"/>
      <c r="CC76" s="28"/>
      <c r="CK76" s="29"/>
      <c r="CN76" s="29"/>
    </row>
    <row r="77" customHeight="1" spans="14:92">
      <c r="N77" s="28"/>
      <c r="S77" s="29"/>
      <c r="AH77" s="29"/>
      <c r="BX77" s="29"/>
      <c r="CC77" s="28"/>
      <c r="CK77" s="29"/>
      <c r="CN77" s="29"/>
    </row>
    <row r="78" customHeight="1" spans="14:92">
      <c r="N78" s="28"/>
      <c r="S78" s="29"/>
      <c r="AH78" s="29"/>
      <c r="BX78" s="29"/>
      <c r="CC78" s="28"/>
      <c r="CK78" s="29"/>
      <c r="CN78" s="29"/>
    </row>
    <row r="79" customHeight="1" spans="14:92">
      <c r="N79" s="28"/>
      <c r="S79" s="29"/>
      <c r="AH79" s="29"/>
      <c r="BX79" s="29"/>
      <c r="CC79" s="28"/>
      <c r="CK79" s="29"/>
      <c r="CN79" s="29"/>
    </row>
    <row r="80" customHeight="1" spans="14:92">
      <c r="N80" s="28"/>
      <c r="S80" s="29"/>
      <c r="AH80" s="29"/>
      <c r="BX80" s="29"/>
      <c r="CC80" s="28"/>
      <c r="CK80" s="29"/>
      <c r="CN80" s="29"/>
    </row>
    <row r="81" customHeight="1" spans="14:92">
      <c r="N81" s="28"/>
      <c r="S81" s="29"/>
      <c r="AH81" s="29"/>
      <c r="BX81" s="29"/>
      <c r="CC81" s="28"/>
      <c r="CK81" s="29"/>
      <c r="CN81" s="29"/>
    </row>
    <row r="82" customHeight="1" spans="14:92">
      <c r="N82" s="28"/>
      <c r="S82" s="29"/>
      <c r="AH82" s="29"/>
      <c r="BX82" s="29"/>
      <c r="CC82" s="28"/>
      <c r="CK82" s="29"/>
      <c r="CN82" s="29"/>
    </row>
    <row r="83" customHeight="1" spans="14:92">
      <c r="N83" s="28"/>
      <c r="S83" s="29"/>
      <c r="AH83" s="29"/>
      <c r="BX83" s="29"/>
      <c r="CC83" s="28"/>
      <c r="CK83" s="29"/>
      <c r="CN83" s="29"/>
    </row>
    <row r="84" customHeight="1" spans="14:92">
      <c r="N84" s="28"/>
      <c r="S84" s="29"/>
      <c r="AH84" s="29"/>
      <c r="BX84" s="29"/>
      <c r="CC84" s="28"/>
      <c r="CK84" s="29"/>
      <c r="CN84" s="29"/>
    </row>
    <row r="85" customHeight="1" spans="14:92">
      <c r="N85" s="28"/>
      <c r="S85" s="29"/>
      <c r="AH85" s="29"/>
      <c r="BX85" s="29"/>
      <c r="CC85" s="28"/>
      <c r="CK85" s="29"/>
      <c r="CN85" s="29"/>
    </row>
    <row r="86" customHeight="1" spans="14:92">
      <c r="N86" s="28"/>
      <c r="S86" s="29"/>
      <c r="AH86" s="29"/>
      <c r="BX86" s="29"/>
      <c r="CC86" s="28"/>
      <c r="CK86" s="29"/>
      <c r="CN86" s="29"/>
    </row>
    <row r="87" customHeight="1" spans="14:92">
      <c r="N87" s="28"/>
      <c r="S87" s="29"/>
      <c r="AH87" s="29"/>
      <c r="BX87" s="29"/>
      <c r="CC87" s="28"/>
      <c r="CK87" s="29"/>
      <c r="CN87" s="29"/>
    </row>
    <row r="88" customHeight="1" spans="14:92">
      <c r="N88" s="28"/>
      <c r="S88" s="29"/>
      <c r="AH88" s="29"/>
      <c r="BX88" s="29"/>
      <c r="CC88" s="28"/>
      <c r="CK88" s="29"/>
      <c r="CN88" s="29"/>
    </row>
    <row r="89" customHeight="1" spans="14:92">
      <c r="N89" s="28"/>
      <c r="S89" s="29"/>
      <c r="AH89" s="29"/>
      <c r="BX89" s="29"/>
      <c r="CC89" s="28"/>
      <c r="CK89" s="29"/>
      <c r="CN89" s="29"/>
    </row>
    <row r="90" customHeight="1" spans="14:92">
      <c r="N90" s="28"/>
      <c r="S90" s="29"/>
      <c r="AH90" s="29"/>
      <c r="BX90" s="29"/>
      <c r="CC90" s="28"/>
      <c r="CK90" s="29"/>
      <c r="CN90" s="29"/>
    </row>
    <row r="91" customHeight="1" spans="14:92">
      <c r="N91" s="28"/>
      <c r="S91" s="29"/>
      <c r="AH91" s="29"/>
      <c r="BX91" s="29"/>
      <c r="CC91" s="28"/>
      <c r="CK91" s="29"/>
      <c r="CN91" s="29"/>
    </row>
    <row r="92" customHeight="1" spans="14:92">
      <c r="N92" s="28"/>
      <c r="S92" s="29"/>
      <c r="AH92" s="29"/>
      <c r="BX92" s="29"/>
      <c r="CC92" s="28"/>
      <c r="CK92" s="29"/>
      <c r="CN92" s="29"/>
    </row>
    <row r="93" customHeight="1" spans="14:92">
      <c r="N93" s="28"/>
      <c r="S93" s="29"/>
      <c r="AH93" s="29"/>
      <c r="BX93" s="29"/>
      <c r="CC93" s="28"/>
      <c r="CK93" s="29"/>
      <c r="CN93" s="29"/>
    </row>
    <row r="94" customHeight="1" spans="14:92">
      <c r="N94" s="28"/>
      <c r="S94" s="29"/>
      <c r="AH94" s="29"/>
      <c r="BX94" s="29"/>
      <c r="CC94" s="28"/>
      <c r="CK94" s="29"/>
      <c r="CN94" s="29"/>
    </row>
    <row r="95" customHeight="1" spans="14:92">
      <c r="N95" s="28"/>
      <c r="S95" s="29"/>
      <c r="AH95" s="29"/>
      <c r="BX95" s="29"/>
      <c r="CC95" s="28"/>
      <c r="CK95" s="29"/>
      <c r="CN95" s="29"/>
    </row>
    <row r="96" customHeight="1" spans="14:92">
      <c r="N96" s="28"/>
      <c r="S96" s="29"/>
      <c r="AH96" s="29"/>
      <c r="BX96" s="29"/>
      <c r="CC96" s="28"/>
      <c r="CK96" s="29"/>
      <c r="CN96" s="29"/>
    </row>
    <row r="97" customHeight="1" spans="14:92">
      <c r="N97" s="28"/>
      <c r="S97" s="29"/>
      <c r="AH97" s="29"/>
      <c r="BX97" s="29"/>
      <c r="CC97" s="28"/>
      <c r="CK97" s="29"/>
      <c r="CN97" s="29"/>
    </row>
    <row r="98" customHeight="1" spans="14:92">
      <c r="N98" s="28"/>
      <c r="S98" s="29"/>
      <c r="AH98" s="29"/>
      <c r="BX98" s="29"/>
      <c r="CC98" s="28"/>
      <c r="CK98" s="29"/>
      <c r="CN98" s="29"/>
    </row>
    <row r="99" customHeight="1" spans="14:92">
      <c r="N99" s="28"/>
      <c r="S99" s="29"/>
      <c r="AH99" s="29"/>
      <c r="BX99" s="29"/>
      <c r="CC99" s="28"/>
      <c r="CK99" s="29"/>
      <c r="CN99" s="29"/>
    </row>
    <row r="100" customHeight="1" spans="14:92">
      <c r="N100" s="28"/>
      <c r="S100" s="29"/>
      <c r="AH100" s="29"/>
      <c r="BX100" s="29"/>
      <c r="CC100" s="28"/>
      <c r="CK100" s="29"/>
      <c r="CN100" s="29"/>
    </row>
    <row r="101" customHeight="1" spans="14:92">
      <c r="N101" s="28"/>
      <c r="S101" s="29"/>
      <c r="AH101" s="29"/>
      <c r="BX101" s="29"/>
      <c r="CC101" s="28"/>
      <c r="CK101" s="29"/>
      <c r="CN101" s="29"/>
    </row>
    <row r="102" customHeight="1" spans="14:92">
      <c r="N102" s="28"/>
      <c r="S102" s="29"/>
      <c r="AH102" s="29"/>
      <c r="BX102" s="29"/>
      <c r="CC102" s="28"/>
      <c r="CK102" s="29"/>
      <c r="CN102" s="29"/>
    </row>
    <row r="103" customHeight="1" spans="14:92">
      <c r="N103" s="28"/>
      <c r="S103" s="29"/>
      <c r="AH103" s="29"/>
      <c r="BX103" s="29"/>
      <c r="CC103" s="28"/>
      <c r="CK103" s="29"/>
      <c r="CN103" s="29"/>
    </row>
    <row r="104" customHeight="1" spans="14:92">
      <c r="N104" s="28"/>
      <c r="S104" s="29"/>
      <c r="AH104" s="29"/>
      <c r="BX104" s="29"/>
      <c r="CC104" s="28"/>
      <c r="CK104" s="29"/>
      <c r="CN104" s="29"/>
    </row>
    <row r="105" customHeight="1" spans="14:92">
      <c r="N105" s="28"/>
      <c r="S105" s="29"/>
      <c r="AH105" s="29"/>
      <c r="BX105" s="29"/>
      <c r="CC105" s="28"/>
      <c r="CK105" s="29"/>
      <c r="CN105" s="29"/>
    </row>
    <row r="106" customHeight="1" spans="14:92">
      <c r="N106" s="28"/>
      <c r="S106" s="29"/>
      <c r="AH106" s="29"/>
      <c r="BX106" s="29"/>
      <c r="CC106" s="28"/>
      <c r="CK106" s="29"/>
      <c r="CN106" s="29"/>
    </row>
    <row r="107" customHeight="1" spans="14:92">
      <c r="N107" s="28"/>
      <c r="S107" s="29"/>
      <c r="AH107" s="29"/>
      <c r="BX107" s="29"/>
      <c r="CC107" s="28"/>
      <c r="CK107" s="29"/>
      <c r="CN107" s="29"/>
    </row>
    <row r="108" customHeight="1" spans="14:92">
      <c r="N108" s="28"/>
      <c r="S108" s="29"/>
      <c r="AH108" s="29"/>
      <c r="BX108" s="29"/>
      <c r="CC108" s="28"/>
      <c r="CK108" s="29"/>
      <c r="CN108" s="29"/>
    </row>
    <row r="109" customHeight="1" spans="14:92">
      <c r="N109" s="28"/>
      <c r="S109" s="29"/>
      <c r="AH109" s="29"/>
      <c r="BX109" s="29"/>
      <c r="CC109" s="28"/>
      <c r="CK109" s="29"/>
      <c r="CN109" s="29"/>
    </row>
    <row r="110" customHeight="1" spans="14:92">
      <c r="N110" s="28"/>
      <c r="S110" s="29"/>
      <c r="AH110" s="29"/>
      <c r="BX110" s="29"/>
      <c r="CC110" s="28"/>
      <c r="CK110" s="29"/>
      <c r="CN110" s="29"/>
    </row>
    <row r="111" customHeight="1" spans="14:92">
      <c r="N111" s="28"/>
      <c r="S111" s="29"/>
      <c r="AH111" s="29"/>
      <c r="BX111" s="29"/>
      <c r="CC111" s="28"/>
      <c r="CK111" s="29"/>
      <c r="CN111" s="29"/>
    </row>
    <row r="112" customHeight="1" spans="14:92">
      <c r="N112" s="28"/>
      <c r="S112" s="29"/>
      <c r="AH112" s="29"/>
      <c r="BX112" s="29"/>
      <c r="CC112" s="28"/>
      <c r="CK112" s="29"/>
      <c r="CN112" s="29"/>
    </row>
    <row r="113" customHeight="1" spans="14:92">
      <c r="N113" s="28"/>
      <c r="S113" s="29"/>
      <c r="AH113" s="29"/>
      <c r="BX113" s="29"/>
      <c r="CC113" s="28"/>
      <c r="CK113" s="29"/>
      <c r="CN113" s="29"/>
    </row>
    <row r="114" customHeight="1" spans="14:92">
      <c r="N114" s="28"/>
      <c r="S114" s="29"/>
      <c r="AH114" s="29"/>
      <c r="BX114" s="29"/>
      <c r="CC114" s="28"/>
      <c r="CK114" s="29"/>
      <c r="CN114" s="29"/>
    </row>
    <row r="115" customHeight="1" spans="14:92">
      <c r="N115" s="28"/>
      <c r="S115" s="29"/>
      <c r="AH115" s="29"/>
      <c r="BX115" s="29"/>
      <c r="CC115" s="28"/>
      <c r="CK115" s="29"/>
      <c r="CN115" s="29"/>
    </row>
    <row r="116" customHeight="1" spans="14:92">
      <c r="N116" s="28"/>
      <c r="S116" s="29"/>
      <c r="AH116" s="29"/>
      <c r="BX116" s="29"/>
      <c r="CC116" s="28"/>
      <c r="CK116" s="29"/>
      <c r="CN116" s="29"/>
    </row>
    <row r="117" customHeight="1" spans="14:92">
      <c r="N117" s="28"/>
      <c r="S117" s="29"/>
      <c r="AH117" s="29"/>
      <c r="BX117" s="29"/>
      <c r="CC117" s="28"/>
      <c r="CK117" s="29"/>
      <c r="CN117" s="29"/>
    </row>
    <row r="118" customHeight="1" spans="14:92">
      <c r="N118" s="28"/>
      <c r="S118" s="29"/>
      <c r="AH118" s="29"/>
      <c r="BX118" s="29"/>
      <c r="CC118" s="28"/>
      <c r="CK118" s="29"/>
      <c r="CN118" s="29"/>
    </row>
    <row r="119" customHeight="1" spans="14:92">
      <c r="N119" s="28"/>
      <c r="S119" s="29"/>
      <c r="AH119" s="29"/>
      <c r="BX119" s="29"/>
      <c r="CC119" s="28"/>
      <c r="CK119" s="29"/>
      <c r="CN119" s="29"/>
    </row>
    <row r="120" customHeight="1" spans="14:92">
      <c r="N120" s="28"/>
      <c r="S120" s="29"/>
      <c r="AH120" s="29"/>
      <c r="BX120" s="29"/>
      <c r="CC120" s="28"/>
      <c r="CK120" s="29"/>
      <c r="CN120" s="29"/>
    </row>
    <row r="121" customHeight="1" spans="14:92">
      <c r="N121" s="28"/>
      <c r="S121" s="29"/>
      <c r="AH121" s="29"/>
      <c r="BX121" s="29"/>
      <c r="CC121" s="28"/>
      <c r="CK121" s="29"/>
      <c r="CN121" s="29"/>
    </row>
    <row r="122" customHeight="1" spans="14:92">
      <c r="N122" s="28"/>
      <c r="S122" s="29"/>
      <c r="AH122" s="29"/>
      <c r="BX122" s="29"/>
      <c r="CC122" s="28"/>
      <c r="CK122" s="29"/>
      <c r="CN122" s="29"/>
    </row>
    <row r="123" customHeight="1" spans="14:92">
      <c r="N123" s="28"/>
      <c r="S123" s="29"/>
      <c r="AH123" s="29"/>
      <c r="BX123" s="29"/>
      <c r="CC123" s="28"/>
      <c r="CK123" s="29"/>
      <c r="CN123" s="29"/>
    </row>
    <row r="124" customHeight="1" spans="14:92">
      <c r="N124" s="28"/>
      <c r="S124" s="29"/>
      <c r="AH124" s="29"/>
      <c r="BX124" s="29"/>
      <c r="CC124" s="28"/>
      <c r="CK124" s="29"/>
      <c r="CN124" s="29"/>
    </row>
    <row r="125" customHeight="1" spans="14:92">
      <c r="N125" s="28"/>
      <c r="S125" s="29"/>
      <c r="AH125" s="29"/>
      <c r="BX125" s="29"/>
      <c r="CC125" s="28"/>
      <c r="CK125" s="29"/>
      <c r="CN125" s="29"/>
    </row>
    <row r="126" customHeight="1" spans="14:92">
      <c r="N126" s="28"/>
      <c r="S126" s="29"/>
      <c r="AH126" s="29"/>
      <c r="BX126" s="29"/>
      <c r="CC126" s="28"/>
      <c r="CK126" s="29"/>
      <c r="CN126" s="29"/>
    </row>
    <row r="127" customHeight="1" spans="14:92">
      <c r="N127" s="28"/>
      <c r="S127" s="29"/>
      <c r="AH127" s="29"/>
      <c r="BX127" s="29"/>
      <c r="CC127" s="28"/>
      <c r="CK127" s="29"/>
      <c r="CN127" s="29"/>
    </row>
    <row r="128" customHeight="1" spans="14:92">
      <c r="N128" s="28"/>
      <c r="S128" s="29"/>
      <c r="AH128" s="29"/>
      <c r="BX128" s="29"/>
      <c r="CC128" s="28"/>
      <c r="CK128" s="29"/>
      <c r="CN128" s="29"/>
    </row>
    <row r="129" customHeight="1" spans="14:92">
      <c r="N129" s="28"/>
      <c r="S129" s="29"/>
      <c r="AH129" s="29"/>
      <c r="BX129" s="29"/>
      <c r="CC129" s="28"/>
      <c r="CK129" s="29"/>
      <c r="CN129" s="29"/>
    </row>
    <row r="130" customHeight="1" spans="14:92">
      <c r="N130" s="28"/>
      <c r="S130" s="29"/>
      <c r="AH130" s="29"/>
      <c r="BX130" s="29"/>
      <c r="CC130" s="28"/>
      <c r="CK130" s="29"/>
      <c r="CN130" s="29"/>
    </row>
    <row r="131" customHeight="1" spans="14:92">
      <c r="N131" s="28"/>
      <c r="S131" s="29"/>
      <c r="AH131" s="29"/>
      <c r="BX131" s="29"/>
      <c r="CC131" s="28"/>
      <c r="CK131" s="29"/>
      <c r="CN131" s="29"/>
    </row>
    <row r="132" customHeight="1" spans="14:92">
      <c r="N132" s="28"/>
      <c r="S132" s="29"/>
      <c r="AH132" s="29"/>
      <c r="BX132" s="29"/>
      <c r="CC132" s="28"/>
      <c r="CK132" s="29"/>
      <c r="CN132" s="29"/>
    </row>
    <row r="133" customHeight="1" spans="14:92">
      <c r="N133" s="28"/>
      <c r="S133" s="29"/>
      <c r="AH133" s="29"/>
      <c r="BX133" s="29"/>
      <c r="CC133" s="28"/>
      <c r="CK133" s="29"/>
      <c r="CN133" s="29"/>
    </row>
    <row r="134" customHeight="1" spans="14:92">
      <c r="N134" s="28"/>
      <c r="S134" s="29"/>
      <c r="AH134" s="29"/>
      <c r="BX134" s="29"/>
      <c r="CC134" s="28"/>
      <c r="CK134" s="29"/>
      <c r="CN134" s="29"/>
    </row>
    <row r="135" customHeight="1" spans="14:92">
      <c r="N135" s="28"/>
      <c r="S135" s="29"/>
      <c r="AH135" s="29"/>
      <c r="BX135" s="29"/>
      <c r="CC135" s="28"/>
      <c r="CK135" s="29"/>
      <c r="CN135" s="29"/>
    </row>
    <row r="136" customHeight="1" spans="14:92">
      <c r="N136" s="28"/>
      <c r="S136" s="29"/>
      <c r="AH136" s="29"/>
      <c r="BX136" s="29"/>
      <c r="CC136" s="28"/>
      <c r="CK136" s="29"/>
      <c r="CN136" s="29"/>
    </row>
    <row r="137" customHeight="1" spans="14:92">
      <c r="N137" s="28"/>
      <c r="S137" s="29"/>
      <c r="AH137" s="29"/>
      <c r="BX137" s="29"/>
      <c r="CC137" s="28"/>
      <c r="CK137" s="29"/>
      <c r="CN137" s="29"/>
    </row>
    <row r="138" customHeight="1" spans="14:92">
      <c r="N138" s="28"/>
      <c r="S138" s="29"/>
      <c r="AH138" s="29"/>
      <c r="BX138" s="29"/>
      <c r="CC138" s="28"/>
      <c r="CK138" s="29"/>
      <c r="CN138" s="29"/>
    </row>
    <row r="139" customHeight="1" spans="14:92">
      <c r="N139" s="28"/>
      <c r="S139" s="29"/>
      <c r="AH139" s="29"/>
      <c r="BX139" s="29"/>
      <c r="CC139" s="28"/>
      <c r="CK139" s="29"/>
      <c r="CN139" s="29"/>
    </row>
    <row r="140" customHeight="1" spans="14:92">
      <c r="N140" s="28"/>
      <c r="S140" s="29"/>
      <c r="AH140" s="29"/>
      <c r="BX140" s="29"/>
      <c r="CC140" s="28"/>
      <c r="CK140" s="29"/>
      <c r="CN140" s="29"/>
    </row>
    <row r="141" customHeight="1" spans="14:92">
      <c r="N141" s="28"/>
      <c r="S141" s="29"/>
      <c r="AH141" s="29"/>
      <c r="BX141" s="29"/>
      <c r="CC141" s="28"/>
      <c r="CK141" s="29"/>
      <c r="CN141" s="29"/>
    </row>
    <row r="142" customHeight="1" spans="14:92">
      <c r="N142" s="28"/>
      <c r="S142" s="29"/>
      <c r="AH142" s="29"/>
      <c r="BX142" s="29"/>
      <c r="CC142" s="28"/>
      <c r="CK142" s="29"/>
      <c r="CN142" s="29"/>
    </row>
    <row r="143" customHeight="1" spans="14:92">
      <c r="N143" s="28"/>
      <c r="S143" s="29"/>
      <c r="AH143" s="29"/>
      <c r="BX143" s="29"/>
      <c r="CC143" s="28"/>
      <c r="CK143" s="29"/>
      <c r="CN143" s="29"/>
    </row>
    <row r="144" customHeight="1" spans="14:92">
      <c r="N144" s="28"/>
      <c r="S144" s="29"/>
      <c r="AH144" s="29"/>
      <c r="BX144" s="29"/>
      <c r="CC144" s="28"/>
      <c r="CK144" s="29"/>
      <c r="CN144" s="29"/>
    </row>
    <row r="145" customHeight="1" spans="14:92">
      <c r="N145" s="28"/>
      <c r="S145" s="29"/>
      <c r="AH145" s="29"/>
      <c r="BX145" s="29"/>
      <c r="CC145" s="28"/>
      <c r="CK145" s="29"/>
      <c r="CN145" s="29"/>
    </row>
    <row r="146" customHeight="1" spans="14:92">
      <c r="N146" s="28"/>
      <c r="S146" s="29"/>
      <c r="AH146" s="29"/>
      <c r="BX146" s="29"/>
      <c r="CC146" s="28"/>
      <c r="CK146" s="29"/>
      <c r="CN146" s="29"/>
    </row>
    <row r="147" customHeight="1" spans="14:92">
      <c r="N147" s="28"/>
      <c r="S147" s="29"/>
      <c r="AH147" s="29"/>
      <c r="BX147" s="29"/>
      <c r="CC147" s="28"/>
      <c r="CK147" s="29"/>
      <c r="CN147" s="29"/>
    </row>
    <row r="148" customHeight="1" spans="14:92">
      <c r="N148" s="28"/>
      <c r="S148" s="29"/>
      <c r="AH148" s="29"/>
      <c r="BX148" s="29"/>
      <c r="CC148" s="28"/>
      <c r="CK148" s="29"/>
      <c r="CN148" s="29"/>
    </row>
    <row r="149" customHeight="1" spans="14:92">
      <c r="N149" s="28"/>
      <c r="S149" s="29"/>
      <c r="AH149" s="29"/>
      <c r="BX149" s="29"/>
      <c r="CC149" s="28"/>
      <c r="CK149" s="29"/>
      <c r="CN149" s="29"/>
    </row>
    <row r="150" customHeight="1" spans="14:92">
      <c r="N150" s="28"/>
      <c r="S150" s="29"/>
      <c r="AH150" s="29"/>
      <c r="BX150" s="29"/>
      <c r="CC150" s="28"/>
      <c r="CK150" s="29"/>
      <c r="CN150" s="29"/>
    </row>
    <row r="151" customHeight="1" spans="14:92">
      <c r="N151" s="28"/>
      <c r="S151" s="29"/>
      <c r="AH151" s="29"/>
      <c r="BX151" s="29"/>
      <c r="CC151" s="28"/>
      <c r="CK151" s="29"/>
      <c r="CN151" s="29"/>
    </row>
    <row r="152" customHeight="1" spans="14:92">
      <c r="N152" s="28"/>
      <c r="S152" s="29"/>
      <c r="AH152" s="29"/>
      <c r="BX152" s="29"/>
      <c r="CC152" s="28"/>
      <c r="CK152" s="29"/>
      <c r="CN152" s="29"/>
    </row>
    <row r="153" customHeight="1" spans="14:92">
      <c r="N153" s="28"/>
      <c r="S153" s="29"/>
      <c r="AH153" s="29"/>
      <c r="BX153" s="29"/>
      <c r="CC153" s="28"/>
      <c r="CK153" s="29"/>
      <c r="CN153" s="29"/>
    </row>
    <row r="154" customHeight="1" spans="14:92">
      <c r="N154" s="28"/>
      <c r="S154" s="29"/>
      <c r="AH154" s="29"/>
      <c r="BX154" s="29"/>
      <c r="CC154" s="28"/>
      <c r="CK154" s="29"/>
      <c r="CN154" s="29"/>
    </row>
    <row r="155" customHeight="1" spans="14:92">
      <c r="N155" s="28"/>
      <c r="S155" s="29"/>
      <c r="AH155" s="29"/>
      <c r="BX155" s="29"/>
      <c r="CC155" s="28"/>
      <c r="CK155" s="29"/>
      <c r="CN155" s="29"/>
    </row>
    <row r="156" customHeight="1" spans="14:92">
      <c r="N156" s="28"/>
      <c r="S156" s="29"/>
      <c r="AH156" s="29"/>
      <c r="BX156" s="29"/>
      <c r="CC156" s="28"/>
      <c r="CK156" s="29"/>
      <c r="CN156" s="29"/>
    </row>
    <row r="157" customHeight="1" spans="14:92">
      <c r="N157" s="28"/>
      <c r="S157" s="29"/>
      <c r="AH157" s="29"/>
      <c r="BX157" s="29"/>
      <c r="CC157" s="28"/>
      <c r="CK157" s="29"/>
      <c r="CN157" s="29"/>
    </row>
    <row r="158" customHeight="1" spans="14:92">
      <c r="N158" s="28"/>
      <c r="S158" s="29"/>
      <c r="AH158" s="29"/>
      <c r="BX158" s="29"/>
      <c r="CC158" s="28"/>
      <c r="CK158" s="29"/>
      <c r="CN158" s="29"/>
    </row>
    <row r="159" customHeight="1" spans="14:92">
      <c r="N159" s="28"/>
      <c r="S159" s="29"/>
      <c r="AH159" s="29"/>
      <c r="BX159" s="29"/>
      <c r="CC159" s="28"/>
      <c r="CK159" s="29"/>
      <c r="CN159" s="29"/>
    </row>
    <row r="160" customHeight="1" spans="14:92">
      <c r="N160" s="28"/>
      <c r="S160" s="29"/>
      <c r="AH160" s="29"/>
      <c r="BX160" s="29"/>
      <c r="CC160" s="28"/>
      <c r="CK160" s="29"/>
      <c r="CN160" s="29"/>
    </row>
    <row r="161" customHeight="1" spans="14:92">
      <c r="N161" s="28"/>
      <c r="S161" s="29"/>
      <c r="AH161" s="29"/>
      <c r="BX161" s="29"/>
      <c r="CC161" s="28"/>
      <c r="CK161" s="29"/>
      <c r="CN161" s="29"/>
    </row>
    <row r="162" customHeight="1" spans="14:92">
      <c r="N162" s="28"/>
      <c r="S162" s="29"/>
      <c r="AH162" s="29"/>
      <c r="BX162" s="29"/>
      <c r="CC162" s="28"/>
      <c r="CK162" s="29"/>
      <c r="CN162" s="29"/>
    </row>
    <row r="163" customHeight="1" spans="14:92">
      <c r="N163" s="28"/>
      <c r="S163" s="29"/>
      <c r="AH163" s="29"/>
      <c r="BX163" s="29"/>
      <c r="CC163" s="28"/>
      <c r="CK163" s="29"/>
      <c r="CN163" s="29"/>
    </row>
    <row r="164" customHeight="1" spans="14:92">
      <c r="N164" s="28"/>
      <c r="S164" s="29"/>
      <c r="AH164" s="29"/>
      <c r="BX164" s="29"/>
      <c r="CC164" s="28"/>
      <c r="CK164" s="29"/>
      <c r="CN164" s="29"/>
    </row>
    <row r="165" customHeight="1" spans="14:92">
      <c r="N165" s="28"/>
      <c r="S165" s="29"/>
      <c r="AH165" s="29"/>
      <c r="BX165" s="29"/>
      <c r="CC165" s="28"/>
      <c r="CK165" s="29"/>
      <c r="CN165" s="29"/>
    </row>
    <row r="166" customHeight="1" spans="14:92">
      <c r="N166" s="28"/>
      <c r="S166" s="29"/>
      <c r="AH166" s="29"/>
      <c r="BX166" s="29"/>
      <c r="CC166" s="28"/>
      <c r="CK166" s="29"/>
      <c r="CN166" s="29"/>
    </row>
    <row r="167" customHeight="1" spans="14:92">
      <c r="N167" s="28"/>
      <c r="S167" s="29"/>
      <c r="AH167" s="29"/>
      <c r="BX167" s="29"/>
      <c r="CC167" s="28"/>
      <c r="CK167" s="29"/>
      <c r="CN167" s="29"/>
    </row>
    <row r="168" customHeight="1" spans="14:92">
      <c r="N168" s="28"/>
      <c r="S168" s="29"/>
      <c r="AH168" s="29"/>
      <c r="BX168" s="29"/>
      <c r="CC168" s="28"/>
      <c r="CK168" s="29"/>
      <c r="CN168" s="29"/>
    </row>
    <row r="169" customHeight="1" spans="14:92">
      <c r="N169" s="28"/>
      <c r="S169" s="29"/>
      <c r="AH169" s="29"/>
      <c r="BX169" s="29"/>
      <c r="CC169" s="28"/>
      <c r="CK169" s="29"/>
      <c r="CN169" s="29"/>
    </row>
    <row r="170" customHeight="1" spans="14:92">
      <c r="N170" s="28"/>
      <c r="S170" s="29"/>
      <c r="AH170" s="29"/>
      <c r="BX170" s="29"/>
      <c r="CC170" s="28"/>
      <c r="CK170" s="29"/>
      <c r="CN170" s="29"/>
    </row>
    <row r="171" customHeight="1" spans="14:92">
      <c r="N171" s="28"/>
      <c r="S171" s="29"/>
      <c r="AH171" s="29"/>
      <c r="BX171" s="29"/>
      <c r="CC171" s="28"/>
      <c r="CK171" s="29"/>
      <c r="CN171" s="29"/>
    </row>
    <row r="172" customHeight="1" spans="14:92">
      <c r="N172" s="28"/>
      <c r="S172" s="29"/>
      <c r="AH172" s="29"/>
      <c r="BX172" s="29"/>
      <c r="CC172" s="28"/>
      <c r="CK172" s="29"/>
      <c r="CN172" s="29"/>
    </row>
    <row r="173" customHeight="1" spans="14:92">
      <c r="N173" s="28"/>
      <c r="S173" s="29"/>
      <c r="AH173" s="29"/>
      <c r="BX173" s="29"/>
      <c r="CC173" s="28"/>
      <c r="CK173" s="29"/>
      <c r="CN173" s="29"/>
    </row>
    <row r="174" customHeight="1" spans="14:92">
      <c r="N174" s="28"/>
      <c r="S174" s="29"/>
      <c r="AH174" s="29"/>
      <c r="BX174" s="29"/>
      <c r="CC174" s="28"/>
      <c r="CK174" s="29"/>
      <c r="CN174" s="29"/>
    </row>
    <row r="175" customHeight="1" spans="14:92">
      <c r="N175" s="28"/>
      <c r="S175" s="29"/>
      <c r="AH175" s="29"/>
      <c r="BX175" s="29"/>
      <c r="CC175" s="28"/>
      <c r="CK175" s="29"/>
      <c r="CN175" s="29"/>
    </row>
    <row r="176" customHeight="1" spans="14:92">
      <c r="N176" s="28"/>
      <c r="S176" s="29"/>
      <c r="AH176" s="29"/>
      <c r="BX176" s="29"/>
      <c r="CC176" s="28"/>
      <c r="CK176" s="29"/>
      <c r="CN176" s="29"/>
    </row>
    <row r="177" customHeight="1" spans="14:92">
      <c r="N177" s="28"/>
      <c r="S177" s="29"/>
      <c r="AH177" s="29"/>
      <c r="BX177" s="29"/>
      <c r="CC177" s="28"/>
      <c r="CK177" s="29"/>
      <c r="CN177" s="29"/>
    </row>
    <row r="178" customHeight="1" spans="14:92">
      <c r="N178" s="28"/>
      <c r="S178" s="29"/>
      <c r="AH178" s="29"/>
      <c r="BX178" s="29"/>
      <c r="CC178" s="28"/>
      <c r="CK178" s="29"/>
      <c r="CN178" s="29"/>
    </row>
    <row r="179" customHeight="1" spans="14:92">
      <c r="N179" s="28"/>
      <c r="S179" s="29"/>
      <c r="AH179" s="29"/>
      <c r="BX179" s="29"/>
      <c r="CC179" s="28"/>
      <c r="CK179" s="29"/>
      <c r="CN179" s="29"/>
    </row>
    <row r="180" customHeight="1" spans="14:92">
      <c r="N180" s="28"/>
      <c r="S180" s="29"/>
      <c r="AH180" s="29"/>
      <c r="BX180" s="29"/>
      <c r="CC180" s="28"/>
      <c r="CK180" s="29"/>
      <c r="CN180" s="29"/>
    </row>
    <row r="181" customHeight="1" spans="14:92">
      <c r="N181" s="28"/>
      <c r="S181" s="29"/>
      <c r="AH181" s="29"/>
      <c r="BX181" s="29"/>
      <c r="CC181" s="28"/>
      <c r="CK181" s="29"/>
      <c r="CN181" s="29"/>
    </row>
    <row r="182" customHeight="1" spans="14:92">
      <c r="N182" s="28"/>
      <c r="S182" s="29"/>
      <c r="AH182" s="29"/>
      <c r="BX182" s="29"/>
      <c r="CC182" s="28"/>
      <c r="CK182" s="29"/>
      <c r="CN182" s="29"/>
    </row>
    <row r="183" customHeight="1" spans="14:92">
      <c r="N183" s="28"/>
      <c r="S183" s="29"/>
      <c r="AH183" s="29"/>
      <c r="BX183" s="29"/>
      <c r="CC183" s="28"/>
      <c r="CK183" s="29"/>
      <c r="CN183" s="29"/>
    </row>
    <row r="184" customHeight="1" spans="14:92">
      <c r="N184" s="28"/>
      <c r="S184" s="29"/>
      <c r="AH184" s="29"/>
      <c r="BX184" s="29"/>
      <c r="CC184" s="28"/>
      <c r="CK184" s="29"/>
      <c r="CN184" s="29"/>
    </row>
    <row r="185" customHeight="1" spans="14:92">
      <c r="N185" s="28"/>
      <c r="S185" s="29"/>
      <c r="AH185" s="29"/>
      <c r="BX185" s="29"/>
      <c r="CC185" s="28"/>
      <c r="CK185" s="29"/>
      <c r="CN185" s="29"/>
    </row>
    <row r="186" customHeight="1" spans="14:92">
      <c r="N186" s="28"/>
      <c r="S186" s="29"/>
      <c r="AH186" s="29"/>
      <c r="BX186" s="29"/>
      <c r="CC186" s="28"/>
      <c r="CK186" s="29"/>
      <c r="CN186" s="29"/>
    </row>
    <row r="187" customHeight="1" spans="14:92">
      <c r="N187" s="28"/>
      <c r="S187" s="29"/>
      <c r="AH187" s="29"/>
      <c r="BX187" s="29"/>
      <c r="CC187" s="28"/>
      <c r="CK187" s="29"/>
      <c r="CN187" s="29"/>
    </row>
    <row r="188" customHeight="1" spans="14:92">
      <c r="N188" s="28"/>
      <c r="S188" s="29"/>
      <c r="AH188" s="29"/>
      <c r="BX188" s="29"/>
      <c r="CC188" s="28"/>
      <c r="CK188" s="29"/>
      <c r="CN188" s="29"/>
    </row>
    <row r="189" customHeight="1" spans="14:92">
      <c r="N189" s="28"/>
      <c r="S189" s="29"/>
      <c r="AH189" s="29"/>
      <c r="BX189" s="29"/>
      <c r="CC189" s="28"/>
      <c r="CK189" s="29"/>
      <c r="CN189" s="29"/>
    </row>
    <row r="190" customHeight="1" spans="14:92">
      <c r="N190" s="28"/>
      <c r="S190" s="29"/>
      <c r="AH190" s="29"/>
      <c r="BX190" s="29"/>
      <c r="CC190" s="28"/>
      <c r="CK190" s="29"/>
      <c r="CN190" s="29"/>
    </row>
    <row r="191" customHeight="1" spans="14:92">
      <c r="N191" s="28"/>
      <c r="S191" s="29"/>
      <c r="AH191" s="29"/>
      <c r="BX191" s="29"/>
      <c r="CC191" s="28"/>
      <c r="CK191" s="29"/>
      <c r="CN191" s="29"/>
    </row>
    <row r="192" customHeight="1" spans="14:92">
      <c r="N192" s="28"/>
      <c r="S192" s="29"/>
      <c r="AH192" s="29"/>
      <c r="BX192" s="29"/>
      <c r="CC192" s="28"/>
      <c r="CK192" s="29"/>
      <c r="CN192" s="29"/>
    </row>
    <row r="193" customHeight="1" spans="14:92">
      <c r="N193" s="28"/>
      <c r="S193" s="29"/>
      <c r="AH193" s="29"/>
      <c r="BX193" s="29"/>
      <c r="CC193" s="28"/>
      <c r="CK193" s="29"/>
      <c r="CN193" s="29"/>
    </row>
    <row r="194" customHeight="1" spans="14:92">
      <c r="N194" s="28"/>
      <c r="S194" s="29"/>
      <c r="AH194" s="29"/>
      <c r="BX194" s="29"/>
      <c r="CC194" s="28"/>
      <c r="CK194" s="29"/>
      <c r="CN194" s="29"/>
    </row>
    <row r="195" customHeight="1" spans="14:92">
      <c r="N195" s="28"/>
      <c r="S195" s="29"/>
      <c r="AH195" s="29"/>
      <c r="BX195" s="29"/>
      <c r="CC195" s="28"/>
      <c r="CK195" s="29"/>
      <c r="CN195" s="29"/>
    </row>
    <row r="196" customHeight="1" spans="14:92">
      <c r="N196" s="28"/>
      <c r="S196" s="29"/>
      <c r="AH196" s="29"/>
      <c r="BX196" s="29"/>
      <c r="CC196" s="28"/>
      <c r="CK196" s="29"/>
      <c r="CN196" s="29"/>
    </row>
    <row r="197" customHeight="1" spans="14:92">
      <c r="N197" s="28"/>
      <c r="S197" s="29"/>
      <c r="AH197" s="29"/>
      <c r="BX197" s="29"/>
      <c r="CC197" s="28"/>
      <c r="CK197" s="29"/>
      <c r="CN197" s="29"/>
    </row>
    <row r="198" customHeight="1" spans="14:92">
      <c r="N198" s="28"/>
      <c r="S198" s="29"/>
      <c r="AH198" s="29"/>
      <c r="BX198" s="29"/>
      <c r="CC198" s="28"/>
      <c r="CK198" s="29"/>
      <c r="CN198" s="29"/>
    </row>
    <row r="199" customHeight="1" spans="14:92">
      <c r="N199" s="28"/>
      <c r="S199" s="29"/>
      <c r="AH199" s="29"/>
      <c r="BX199" s="29"/>
      <c r="CC199" s="28"/>
      <c r="CK199" s="29"/>
      <c r="CN199" s="29"/>
    </row>
    <row r="200" customHeight="1" spans="14:92">
      <c r="N200" s="28"/>
      <c r="S200" s="29"/>
      <c r="AH200" s="29"/>
      <c r="BX200" s="29"/>
      <c r="CC200" s="28"/>
      <c r="CK200" s="29"/>
      <c r="CN200" s="29"/>
    </row>
    <row r="201" customHeight="1" spans="14:92">
      <c r="N201" s="28"/>
      <c r="S201" s="29"/>
      <c r="AH201" s="29"/>
      <c r="BX201" s="29"/>
      <c r="CC201" s="28"/>
      <c r="CK201" s="29"/>
      <c r="CN201" s="29"/>
    </row>
    <row r="202" customHeight="1" spans="14:92">
      <c r="N202" s="28"/>
      <c r="S202" s="29"/>
      <c r="AH202" s="29"/>
      <c r="BX202" s="29"/>
      <c r="CC202" s="28"/>
      <c r="CK202" s="29"/>
      <c r="CN202" s="29"/>
    </row>
    <row r="203" customHeight="1" spans="14:92">
      <c r="N203" s="28"/>
      <c r="S203" s="29"/>
      <c r="AH203" s="29"/>
      <c r="BX203" s="29"/>
      <c r="CC203" s="28"/>
      <c r="CK203" s="29"/>
      <c r="CN203" s="29"/>
    </row>
    <row r="204" customHeight="1" spans="14:92">
      <c r="N204" s="28"/>
      <c r="S204" s="29"/>
      <c r="AH204" s="29"/>
      <c r="BX204" s="29"/>
      <c r="CC204" s="28"/>
      <c r="CK204" s="29"/>
      <c r="CN204" s="29"/>
    </row>
    <row r="205" customHeight="1" spans="14:92">
      <c r="N205" s="28"/>
      <c r="S205" s="29"/>
      <c r="AH205" s="29"/>
      <c r="BX205" s="29"/>
      <c r="CC205" s="28"/>
      <c r="CK205" s="29"/>
      <c r="CN205" s="29"/>
    </row>
    <row r="206" customHeight="1" spans="14:92">
      <c r="N206" s="28"/>
      <c r="S206" s="29"/>
      <c r="AH206" s="29"/>
      <c r="BX206" s="29"/>
      <c r="CC206" s="28"/>
      <c r="CK206" s="29"/>
      <c r="CN206" s="29"/>
    </row>
    <row r="207" customHeight="1" spans="14:92">
      <c r="N207" s="28"/>
      <c r="S207" s="29"/>
      <c r="AH207" s="29"/>
      <c r="BX207" s="29"/>
      <c r="CC207" s="28"/>
      <c r="CK207" s="29"/>
      <c r="CN207" s="29"/>
    </row>
    <row r="208" customHeight="1" spans="14:92">
      <c r="N208" s="28"/>
      <c r="S208" s="29"/>
      <c r="AH208" s="29"/>
      <c r="BX208" s="29"/>
      <c r="CC208" s="28"/>
      <c r="CK208" s="29"/>
      <c r="CN208" s="29"/>
    </row>
    <row r="209" customHeight="1" spans="14:92">
      <c r="N209" s="28"/>
      <c r="S209" s="29"/>
      <c r="AH209" s="29"/>
      <c r="BX209" s="29"/>
      <c r="CC209" s="28"/>
      <c r="CK209" s="29"/>
      <c r="CN209" s="29"/>
    </row>
    <row r="210" customHeight="1" spans="14:92">
      <c r="N210" s="28"/>
      <c r="S210" s="29"/>
      <c r="AH210" s="29"/>
      <c r="BX210" s="29"/>
      <c r="CC210" s="28"/>
      <c r="CK210" s="29"/>
      <c r="CN210" s="29"/>
    </row>
    <row r="211" customHeight="1" spans="14:92">
      <c r="N211" s="28"/>
      <c r="S211" s="29"/>
      <c r="AH211" s="29"/>
      <c r="BX211" s="29"/>
      <c r="CC211" s="28"/>
      <c r="CK211" s="29"/>
      <c r="CN211" s="29"/>
    </row>
    <row r="212" customHeight="1" spans="14:92">
      <c r="N212" s="28"/>
      <c r="S212" s="29"/>
      <c r="AH212" s="29"/>
      <c r="BX212" s="29"/>
      <c r="CC212" s="28"/>
      <c r="CK212" s="29"/>
      <c r="CN212" s="29"/>
    </row>
    <row r="213" customHeight="1" spans="14:92">
      <c r="N213" s="28"/>
      <c r="S213" s="29"/>
      <c r="AH213" s="29"/>
      <c r="BX213" s="29"/>
      <c r="CC213" s="28"/>
      <c r="CK213" s="29"/>
      <c r="CN213" s="29"/>
    </row>
    <row r="214" customHeight="1" spans="14:92">
      <c r="N214" s="28"/>
      <c r="S214" s="29"/>
      <c r="AH214" s="29"/>
      <c r="BX214" s="29"/>
      <c r="CC214" s="28"/>
      <c r="CK214" s="29"/>
      <c r="CN214" s="29"/>
    </row>
    <row r="215" customHeight="1" spans="14:92">
      <c r="N215" s="28"/>
      <c r="S215" s="29"/>
      <c r="AH215" s="29"/>
      <c r="BX215" s="29"/>
      <c r="CC215" s="28"/>
      <c r="CK215" s="29"/>
      <c r="CN215" s="29"/>
    </row>
    <row r="216" customHeight="1" spans="14:92">
      <c r="N216" s="28"/>
      <c r="S216" s="29"/>
      <c r="AH216" s="29"/>
      <c r="BX216" s="29"/>
      <c r="CC216" s="28"/>
      <c r="CK216" s="29"/>
      <c r="CN216" s="29"/>
    </row>
    <row r="217" customHeight="1" spans="14:92">
      <c r="N217" s="28"/>
      <c r="S217" s="29"/>
      <c r="AH217" s="29"/>
      <c r="BX217" s="29"/>
      <c r="CC217" s="28"/>
      <c r="CK217" s="29"/>
      <c r="CN217" s="29"/>
    </row>
    <row r="218" customHeight="1" spans="14:92">
      <c r="N218" s="28"/>
      <c r="S218" s="29"/>
      <c r="AH218" s="29"/>
      <c r="BX218" s="29"/>
      <c r="CC218" s="28"/>
      <c r="CK218" s="29"/>
      <c r="CN218" s="29"/>
    </row>
    <row r="219" customHeight="1" spans="14:92">
      <c r="N219" s="28"/>
      <c r="S219" s="29"/>
      <c r="AH219" s="29"/>
      <c r="BX219" s="29"/>
      <c r="CC219" s="28"/>
      <c r="CK219" s="29"/>
      <c r="CN219" s="29"/>
    </row>
    <row r="220" customHeight="1" spans="14:92">
      <c r="N220" s="28"/>
      <c r="S220" s="29"/>
      <c r="AH220" s="29"/>
      <c r="BX220" s="29"/>
      <c r="CC220" s="28"/>
      <c r="CK220" s="29"/>
      <c r="CN220" s="29"/>
    </row>
    <row r="221" customHeight="1" spans="14:92">
      <c r="N221" s="28"/>
      <c r="S221" s="29"/>
      <c r="AH221" s="29"/>
      <c r="BX221" s="29"/>
      <c r="CC221" s="28"/>
      <c r="CK221" s="29"/>
      <c r="CN221" s="29"/>
    </row>
    <row r="222" customHeight="1" spans="14:92">
      <c r="N222" s="28"/>
      <c r="S222" s="29"/>
      <c r="AH222" s="29"/>
      <c r="BX222" s="29"/>
      <c r="CC222" s="28"/>
      <c r="CK222" s="29"/>
      <c r="CN222" s="29"/>
    </row>
    <row r="223" customHeight="1" spans="14:92">
      <c r="N223" s="28"/>
      <c r="S223" s="29"/>
      <c r="AH223" s="29"/>
      <c r="BX223" s="29"/>
      <c r="CC223" s="28"/>
      <c r="CK223" s="29"/>
      <c r="CN223" s="29"/>
    </row>
    <row r="224" customHeight="1" spans="14:92">
      <c r="N224" s="28"/>
      <c r="S224" s="29"/>
      <c r="AH224" s="29"/>
      <c r="BX224" s="29"/>
      <c r="CC224" s="28"/>
      <c r="CK224" s="29"/>
      <c r="CN224" s="29"/>
    </row>
    <row r="225" customHeight="1" spans="14:92">
      <c r="N225" s="28"/>
      <c r="S225" s="29"/>
      <c r="AH225" s="29"/>
      <c r="BX225" s="29"/>
      <c r="CC225" s="28"/>
      <c r="CK225" s="29"/>
      <c r="CN225" s="29"/>
    </row>
    <row r="226" customHeight="1" spans="14:92">
      <c r="N226" s="28"/>
      <c r="S226" s="29"/>
      <c r="AH226" s="29"/>
      <c r="BX226" s="29"/>
      <c r="CC226" s="28"/>
      <c r="CK226" s="29"/>
      <c r="CN226" s="29"/>
    </row>
    <row r="227" customHeight="1" spans="14:92">
      <c r="N227" s="28"/>
      <c r="S227" s="29"/>
      <c r="AH227" s="29"/>
      <c r="BX227" s="29"/>
      <c r="CC227" s="28"/>
      <c r="CK227" s="29"/>
      <c r="CN227" s="29"/>
    </row>
    <row r="228" customHeight="1" spans="14:92">
      <c r="N228" s="28"/>
      <c r="S228" s="29"/>
      <c r="AH228" s="29"/>
      <c r="BX228" s="29"/>
      <c r="CC228" s="28"/>
      <c r="CK228" s="29"/>
      <c r="CN228" s="29"/>
    </row>
    <row r="229" customHeight="1" spans="14:92">
      <c r="N229" s="28"/>
      <c r="S229" s="29"/>
      <c r="AH229" s="29"/>
      <c r="BX229" s="29"/>
      <c r="CC229" s="28"/>
      <c r="CK229" s="29"/>
      <c r="CN229" s="29"/>
    </row>
    <row r="230" customHeight="1" spans="14:92">
      <c r="N230" s="28"/>
      <c r="S230" s="29"/>
      <c r="AH230" s="29"/>
      <c r="BX230" s="29"/>
      <c r="CC230" s="28"/>
      <c r="CK230" s="29"/>
      <c r="CN230" s="29"/>
    </row>
    <row r="231" customHeight="1" spans="14:92">
      <c r="N231" s="28"/>
      <c r="S231" s="29"/>
      <c r="AH231" s="29"/>
      <c r="BX231" s="29"/>
      <c r="CC231" s="28"/>
      <c r="CK231" s="29"/>
      <c r="CN231" s="29"/>
    </row>
    <row r="232" customHeight="1" spans="14:92">
      <c r="N232" s="28"/>
      <c r="S232" s="29"/>
      <c r="AH232" s="29"/>
      <c r="BX232" s="29"/>
      <c r="CC232" s="28"/>
      <c r="CK232" s="29"/>
      <c r="CN232" s="29"/>
    </row>
    <row r="233" customHeight="1" spans="14:92">
      <c r="N233" s="28"/>
      <c r="S233" s="29"/>
      <c r="AH233" s="29"/>
      <c r="BX233" s="29"/>
      <c r="CC233" s="28"/>
      <c r="CK233" s="29"/>
      <c r="CN233" s="29"/>
    </row>
    <row r="234" customHeight="1" spans="14:92">
      <c r="N234" s="28"/>
      <c r="S234" s="29"/>
      <c r="AH234" s="29"/>
      <c r="BX234" s="29"/>
      <c r="CC234" s="28"/>
      <c r="CK234" s="29"/>
      <c r="CN234" s="29"/>
    </row>
    <row r="235" customHeight="1" spans="14:92">
      <c r="N235" s="28"/>
      <c r="S235" s="29"/>
      <c r="AH235" s="29"/>
      <c r="BX235" s="29"/>
      <c r="CC235" s="28"/>
      <c r="CK235" s="29"/>
      <c r="CN235" s="29"/>
    </row>
    <row r="236" customHeight="1" spans="14:92">
      <c r="N236" s="28"/>
      <c r="S236" s="29"/>
      <c r="AH236" s="29"/>
      <c r="BX236" s="29"/>
      <c r="CC236" s="28"/>
      <c r="CK236" s="29"/>
      <c r="CN236" s="29"/>
    </row>
    <row r="237" customHeight="1" spans="14:92">
      <c r="N237" s="28"/>
      <c r="S237" s="29"/>
      <c r="AH237" s="29"/>
      <c r="BX237" s="29"/>
      <c r="CC237" s="28"/>
      <c r="CK237" s="29"/>
      <c r="CN237" s="29"/>
    </row>
    <row r="238" customHeight="1" spans="14:92">
      <c r="N238" s="28"/>
      <c r="S238" s="29"/>
      <c r="AH238" s="29"/>
      <c r="BX238" s="29"/>
      <c r="CC238" s="28"/>
      <c r="CK238" s="29"/>
      <c r="CN238" s="29"/>
    </row>
    <row r="239" customHeight="1" spans="14:92">
      <c r="N239" s="28"/>
      <c r="S239" s="29"/>
      <c r="AH239" s="29"/>
      <c r="BX239" s="29"/>
      <c r="CC239" s="28"/>
      <c r="CK239" s="29"/>
      <c r="CN239" s="29"/>
    </row>
    <row r="240" customHeight="1" spans="14:92">
      <c r="N240" s="28"/>
      <c r="S240" s="29"/>
      <c r="AH240" s="29"/>
      <c r="BX240" s="29"/>
      <c r="CC240" s="28"/>
      <c r="CK240" s="29"/>
      <c r="CN240" s="29"/>
    </row>
    <row r="241" customHeight="1" spans="14:92">
      <c r="N241" s="28"/>
      <c r="S241" s="29"/>
      <c r="AH241" s="29"/>
      <c r="BX241" s="29"/>
      <c r="CC241" s="28"/>
      <c r="CK241" s="29"/>
      <c r="CN241" s="29"/>
    </row>
    <row r="242" customHeight="1" spans="14:92">
      <c r="N242" s="28"/>
      <c r="S242" s="29"/>
      <c r="AH242" s="29"/>
      <c r="BX242" s="29"/>
      <c r="CC242" s="28"/>
      <c r="CK242" s="29"/>
      <c r="CN242" s="29"/>
    </row>
    <row r="243" customHeight="1" spans="14:92">
      <c r="N243" s="28"/>
      <c r="S243" s="29"/>
      <c r="AH243" s="29"/>
      <c r="BX243" s="29"/>
      <c r="CC243" s="28"/>
      <c r="CK243" s="29"/>
      <c r="CN243" s="29"/>
    </row>
    <row r="244" customHeight="1" spans="14:92">
      <c r="N244" s="28"/>
      <c r="S244" s="29"/>
      <c r="AH244" s="29"/>
      <c r="BX244" s="29"/>
      <c r="CC244" s="28"/>
      <c r="CK244" s="29"/>
      <c r="CN244" s="29"/>
    </row>
    <row r="245" customHeight="1" spans="14:92">
      <c r="N245" s="28"/>
      <c r="S245" s="29"/>
      <c r="AH245" s="29"/>
      <c r="BX245" s="29"/>
      <c r="CC245" s="28"/>
      <c r="CK245" s="29"/>
      <c r="CN245" s="29"/>
    </row>
    <row r="246" customHeight="1" spans="14:92">
      <c r="N246" s="28"/>
      <c r="S246" s="29"/>
      <c r="AH246" s="29"/>
      <c r="BX246" s="29"/>
      <c r="CC246" s="28"/>
      <c r="CK246" s="29"/>
      <c r="CN246" s="29"/>
    </row>
    <row r="247" customHeight="1" spans="14:92">
      <c r="N247" s="28"/>
      <c r="S247" s="29"/>
      <c r="AH247" s="29"/>
      <c r="BX247" s="29"/>
      <c r="CC247" s="28"/>
      <c r="CK247" s="29"/>
      <c r="CN247" s="29"/>
    </row>
    <row r="248" customHeight="1" spans="14:92">
      <c r="N248" s="28"/>
      <c r="S248" s="29"/>
      <c r="AH248" s="29"/>
      <c r="BX248" s="29"/>
      <c r="CC248" s="28"/>
      <c r="CK248" s="29"/>
      <c r="CN248" s="29"/>
    </row>
    <row r="249" customHeight="1" spans="14:92">
      <c r="N249" s="28"/>
      <c r="S249" s="29"/>
      <c r="AH249" s="29"/>
      <c r="BX249" s="29"/>
      <c r="CC249" s="28"/>
      <c r="CK249" s="29"/>
      <c r="CN249" s="29"/>
    </row>
    <row r="250" customHeight="1" spans="14:92">
      <c r="N250" s="28"/>
      <c r="S250" s="29"/>
      <c r="AH250" s="29"/>
      <c r="BX250" s="29"/>
      <c r="CC250" s="28"/>
      <c r="CK250" s="29"/>
      <c r="CN250" s="29"/>
    </row>
    <row r="251" customHeight="1" spans="14:92">
      <c r="N251" s="28"/>
      <c r="S251" s="29"/>
      <c r="AH251" s="29"/>
      <c r="BX251" s="29"/>
      <c r="CC251" s="28"/>
      <c r="CK251" s="29"/>
      <c r="CN251" s="29"/>
    </row>
    <row r="252" customHeight="1" spans="14:92">
      <c r="N252" s="28"/>
      <c r="S252" s="29"/>
      <c r="AH252" s="29"/>
      <c r="BX252" s="29"/>
      <c r="CC252" s="28"/>
      <c r="CK252" s="29"/>
      <c r="CN252" s="29"/>
    </row>
    <row r="253" customHeight="1" spans="14:92">
      <c r="N253" s="28"/>
      <c r="S253" s="29"/>
      <c r="AH253" s="29"/>
      <c r="BX253" s="29"/>
      <c r="CC253" s="28"/>
      <c r="CK253" s="29"/>
      <c r="CN253" s="29"/>
    </row>
    <row r="254" customHeight="1" spans="14:92">
      <c r="N254" s="28"/>
      <c r="S254" s="29"/>
      <c r="AH254" s="29"/>
      <c r="BX254" s="29"/>
      <c r="CC254" s="28"/>
      <c r="CK254" s="29"/>
      <c r="CN254" s="29"/>
    </row>
    <row r="255" customHeight="1" spans="14:92">
      <c r="N255" s="28"/>
      <c r="S255" s="29"/>
      <c r="AH255" s="29"/>
      <c r="BX255" s="29"/>
      <c r="CC255" s="28"/>
      <c r="CK255" s="29"/>
      <c r="CN255" s="29"/>
    </row>
    <row r="256" customHeight="1" spans="14:92">
      <c r="N256" s="28"/>
      <c r="S256" s="29"/>
      <c r="AH256" s="29"/>
      <c r="BX256" s="29"/>
      <c r="CC256" s="28"/>
      <c r="CK256" s="29"/>
      <c r="CN256" s="29"/>
    </row>
    <row r="257" customHeight="1" spans="14:92">
      <c r="N257" s="28"/>
      <c r="S257" s="29"/>
      <c r="AH257" s="29"/>
      <c r="BX257" s="29"/>
      <c r="CC257" s="28"/>
      <c r="CK257" s="29"/>
      <c r="CN257" s="29"/>
    </row>
    <row r="258" customHeight="1" spans="14:92">
      <c r="N258" s="28"/>
      <c r="S258" s="29"/>
      <c r="AH258" s="29"/>
      <c r="BX258" s="29"/>
      <c r="CC258" s="28"/>
      <c r="CK258" s="29"/>
      <c r="CN258" s="29"/>
    </row>
    <row r="259" customHeight="1" spans="14:92">
      <c r="N259" s="28"/>
      <c r="S259" s="29"/>
      <c r="AH259" s="29"/>
      <c r="BX259" s="29"/>
      <c r="CC259" s="28"/>
      <c r="CK259" s="29"/>
      <c r="CN259" s="29"/>
    </row>
    <row r="260" customHeight="1" spans="14:92">
      <c r="N260" s="28"/>
      <c r="S260" s="29"/>
      <c r="AH260" s="29"/>
      <c r="BX260" s="29"/>
      <c r="CC260" s="28"/>
      <c r="CK260" s="29"/>
      <c r="CN260" s="29"/>
    </row>
    <row r="261" customHeight="1" spans="14:92">
      <c r="N261" s="28"/>
      <c r="S261" s="29"/>
      <c r="AH261" s="29"/>
      <c r="BX261" s="29"/>
      <c r="CC261" s="28"/>
      <c r="CK261" s="29"/>
      <c r="CN261" s="29"/>
    </row>
    <row r="262" customHeight="1" spans="14:92">
      <c r="N262" s="28"/>
      <c r="S262" s="29"/>
      <c r="AH262" s="29"/>
      <c r="BX262" s="29"/>
      <c r="CC262" s="28"/>
      <c r="CK262" s="29"/>
      <c r="CN262" s="29"/>
    </row>
    <row r="263" customHeight="1" spans="14:92">
      <c r="N263" s="28"/>
      <c r="S263" s="29"/>
      <c r="AH263" s="29"/>
      <c r="BX263" s="29"/>
      <c r="CC263" s="28"/>
      <c r="CK263" s="29"/>
      <c r="CN263" s="29"/>
    </row>
    <row r="264" customHeight="1" spans="14:92">
      <c r="N264" s="28"/>
      <c r="S264" s="29"/>
      <c r="AH264" s="29"/>
      <c r="BX264" s="29"/>
      <c r="CC264" s="28"/>
      <c r="CK264" s="29"/>
      <c r="CN264" s="29"/>
    </row>
    <row r="265" customHeight="1" spans="14:92">
      <c r="N265" s="28"/>
      <c r="S265" s="29"/>
      <c r="AH265" s="29"/>
      <c r="BX265" s="29"/>
      <c r="CC265" s="28"/>
      <c r="CK265" s="29"/>
      <c r="CN265" s="29"/>
    </row>
    <row r="266" customHeight="1" spans="14:92">
      <c r="N266" s="28"/>
      <c r="S266" s="29"/>
      <c r="AH266" s="29"/>
      <c r="BX266" s="29"/>
      <c r="CC266" s="28"/>
      <c r="CK266" s="29"/>
      <c r="CN266" s="29"/>
    </row>
    <row r="267" customHeight="1" spans="14:92">
      <c r="N267" s="28"/>
      <c r="S267" s="29"/>
      <c r="AH267" s="29"/>
      <c r="BX267" s="29"/>
      <c r="CC267" s="28"/>
      <c r="CK267" s="29"/>
      <c r="CN267" s="29"/>
    </row>
    <row r="268" customHeight="1" spans="14:92">
      <c r="N268" s="28"/>
      <c r="S268" s="29"/>
      <c r="AH268" s="29"/>
      <c r="BX268" s="29"/>
      <c r="CC268" s="28"/>
      <c r="CK268" s="29"/>
      <c r="CN268" s="29"/>
    </row>
    <row r="269" customHeight="1" spans="14:92">
      <c r="N269" s="28"/>
      <c r="S269" s="29"/>
      <c r="AH269" s="29"/>
      <c r="BX269" s="29"/>
      <c r="CC269" s="28"/>
      <c r="CK269" s="29"/>
      <c r="CN269" s="29"/>
    </row>
    <row r="270" customHeight="1" spans="14:92">
      <c r="N270" s="28"/>
      <c r="S270" s="29"/>
      <c r="AH270" s="29"/>
      <c r="BX270" s="29"/>
      <c r="CC270" s="28"/>
      <c r="CK270" s="29"/>
      <c r="CN270" s="29"/>
    </row>
    <row r="271" customHeight="1" spans="14:92">
      <c r="N271" s="28"/>
      <c r="S271" s="29"/>
      <c r="AH271" s="29"/>
      <c r="BX271" s="29"/>
      <c r="CC271" s="28"/>
      <c r="CK271" s="29"/>
      <c r="CN271" s="29"/>
    </row>
    <row r="272" customHeight="1" spans="14:92">
      <c r="N272" s="28"/>
      <c r="S272" s="29"/>
      <c r="AH272" s="29"/>
      <c r="BX272" s="29"/>
      <c r="CC272" s="28"/>
      <c r="CK272" s="29"/>
      <c r="CN272" s="29"/>
    </row>
    <row r="273" customHeight="1" spans="14:92">
      <c r="N273" s="28"/>
      <c r="S273" s="29"/>
      <c r="AH273" s="29"/>
      <c r="BX273" s="29"/>
      <c r="CC273" s="28"/>
      <c r="CK273" s="29"/>
      <c r="CN273" s="29"/>
    </row>
    <row r="274" customHeight="1" spans="14:92">
      <c r="N274" s="28"/>
      <c r="S274" s="29"/>
      <c r="AH274" s="29"/>
      <c r="BX274" s="29"/>
      <c r="CC274" s="28"/>
      <c r="CK274" s="29"/>
      <c r="CN274" s="29"/>
    </row>
    <row r="275" customHeight="1" spans="14:92">
      <c r="N275" s="28"/>
      <c r="S275" s="29"/>
      <c r="AH275" s="29"/>
      <c r="BX275" s="29"/>
      <c r="CC275" s="28"/>
      <c r="CK275" s="29"/>
      <c r="CN275" s="29"/>
    </row>
    <row r="276" customHeight="1" spans="14:92">
      <c r="N276" s="28"/>
      <c r="S276" s="29"/>
      <c r="AH276" s="29"/>
      <c r="BX276" s="29"/>
      <c r="CC276" s="28"/>
      <c r="CK276" s="29"/>
      <c r="CN276" s="29"/>
    </row>
    <row r="277" customHeight="1" spans="14:92">
      <c r="N277" s="28"/>
      <c r="S277" s="29"/>
      <c r="AH277" s="29"/>
      <c r="BX277" s="29"/>
      <c r="CC277" s="28"/>
      <c r="CK277" s="29"/>
      <c r="CN277" s="29"/>
    </row>
    <row r="278" customHeight="1" spans="14:92">
      <c r="N278" s="28"/>
      <c r="S278" s="29"/>
      <c r="AH278" s="29"/>
      <c r="BX278" s="29"/>
      <c r="CC278" s="28"/>
      <c r="CK278" s="29"/>
      <c r="CN278" s="29"/>
    </row>
    <row r="279" customHeight="1" spans="14:92">
      <c r="N279" s="28"/>
      <c r="S279" s="29"/>
      <c r="AH279" s="29"/>
      <c r="BX279" s="29"/>
      <c r="CC279" s="28"/>
      <c r="CK279" s="29"/>
      <c r="CN279" s="29"/>
    </row>
    <row r="280" customHeight="1" spans="14:92">
      <c r="N280" s="28"/>
      <c r="S280" s="29"/>
      <c r="AH280" s="29"/>
      <c r="BX280" s="29"/>
      <c r="CC280" s="28"/>
      <c r="CK280" s="29"/>
      <c r="CN280" s="29"/>
    </row>
    <row r="281" customHeight="1" spans="14:92">
      <c r="N281" s="28"/>
      <c r="S281" s="29"/>
      <c r="AH281" s="29"/>
      <c r="BX281" s="29"/>
      <c r="CC281" s="28"/>
      <c r="CK281" s="29"/>
      <c r="CN281" s="29"/>
    </row>
    <row r="282" customHeight="1" spans="14:92">
      <c r="N282" s="28"/>
      <c r="S282" s="29"/>
      <c r="AH282" s="29"/>
      <c r="BX282" s="29"/>
      <c r="CC282" s="28"/>
      <c r="CK282" s="29"/>
      <c r="CN282" s="29"/>
    </row>
    <row r="283" customHeight="1" spans="14:92">
      <c r="N283" s="28"/>
      <c r="S283" s="29"/>
      <c r="AH283" s="29"/>
      <c r="BX283" s="29"/>
      <c r="CC283" s="28"/>
      <c r="CK283" s="29"/>
      <c r="CN283" s="29"/>
    </row>
    <row r="284" customHeight="1" spans="14:92">
      <c r="N284" s="28"/>
      <c r="S284" s="29"/>
      <c r="AH284" s="29"/>
      <c r="BX284" s="29"/>
      <c r="CC284" s="28"/>
      <c r="CK284" s="29"/>
      <c r="CN284" s="29"/>
    </row>
    <row r="285" customHeight="1" spans="14:92">
      <c r="N285" s="28"/>
      <c r="S285" s="29"/>
      <c r="AH285" s="29"/>
      <c r="BX285" s="29"/>
      <c r="CC285" s="28"/>
      <c r="CK285" s="29"/>
      <c r="CN285" s="29"/>
    </row>
    <row r="286" customHeight="1" spans="14:92">
      <c r="N286" s="28"/>
      <c r="S286" s="29"/>
      <c r="AH286" s="29"/>
      <c r="BX286" s="29"/>
      <c r="CC286" s="28"/>
      <c r="CK286" s="29"/>
      <c r="CN286" s="29"/>
    </row>
    <row r="287" customHeight="1" spans="14:92">
      <c r="N287" s="28"/>
      <c r="S287" s="29"/>
      <c r="AH287" s="29"/>
      <c r="BX287" s="29"/>
      <c r="CC287" s="28"/>
      <c r="CK287" s="29"/>
      <c r="CN287" s="29"/>
    </row>
    <row r="288" customHeight="1" spans="14:92">
      <c r="N288" s="28"/>
      <c r="S288" s="29"/>
      <c r="AH288" s="29"/>
      <c r="BX288" s="29"/>
      <c r="CC288" s="28"/>
      <c r="CK288" s="29"/>
      <c r="CN288" s="29"/>
    </row>
    <row r="289" customHeight="1" spans="14:92">
      <c r="N289" s="28"/>
      <c r="S289" s="29"/>
      <c r="AH289" s="29"/>
      <c r="BX289" s="29"/>
      <c r="CC289" s="28"/>
      <c r="CK289" s="29"/>
      <c r="CN289" s="29"/>
    </row>
    <row r="290" customHeight="1" spans="14:92">
      <c r="N290" s="28"/>
      <c r="S290" s="29"/>
      <c r="AH290" s="29"/>
      <c r="BX290" s="29"/>
      <c r="CC290" s="28"/>
      <c r="CK290" s="29"/>
      <c r="CN290" s="29"/>
    </row>
    <row r="291" customHeight="1" spans="14:92">
      <c r="N291" s="28"/>
      <c r="S291" s="29"/>
      <c r="AH291" s="29"/>
      <c r="BX291" s="29"/>
      <c r="CC291" s="28"/>
      <c r="CK291" s="29"/>
      <c r="CN291" s="29"/>
    </row>
    <row r="292" customHeight="1" spans="14:92">
      <c r="N292" s="28"/>
      <c r="S292" s="29"/>
      <c r="AH292" s="29"/>
      <c r="BX292" s="29"/>
      <c r="CC292" s="28"/>
      <c r="CK292" s="29"/>
      <c r="CN292" s="29"/>
    </row>
    <row r="293" customHeight="1" spans="14:92">
      <c r="N293" s="28"/>
      <c r="S293" s="29"/>
      <c r="AH293" s="29"/>
      <c r="BX293" s="29"/>
      <c r="CC293" s="28"/>
      <c r="CK293" s="29"/>
      <c r="CN293" s="29"/>
    </row>
    <row r="294" customHeight="1" spans="14:92">
      <c r="N294" s="28"/>
      <c r="S294" s="29"/>
      <c r="AH294" s="29"/>
      <c r="BX294" s="29"/>
      <c r="CC294" s="28"/>
      <c r="CK294" s="29"/>
      <c r="CN294" s="29"/>
    </row>
    <row r="295" customHeight="1" spans="14:92">
      <c r="N295" s="28"/>
      <c r="S295" s="29"/>
      <c r="AH295" s="29"/>
      <c r="BX295" s="29"/>
      <c r="CC295" s="28"/>
      <c r="CK295" s="29"/>
      <c r="CN295" s="29"/>
    </row>
    <row r="296" customHeight="1" spans="14:92">
      <c r="N296" s="28"/>
      <c r="S296" s="29"/>
      <c r="AH296" s="29"/>
      <c r="BX296" s="29"/>
      <c r="CC296" s="28"/>
      <c r="CK296" s="29"/>
      <c r="CN296" s="29"/>
    </row>
    <row r="297" customHeight="1" spans="14:92">
      <c r="N297" s="28"/>
      <c r="S297" s="29"/>
      <c r="AH297" s="29"/>
      <c r="BX297" s="29"/>
      <c r="CC297" s="28"/>
      <c r="CK297" s="29"/>
      <c r="CN297" s="29"/>
    </row>
    <row r="298" customHeight="1" spans="14:92">
      <c r="N298" s="28"/>
      <c r="S298" s="29"/>
      <c r="AH298" s="29"/>
      <c r="BX298" s="29"/>
      <c r="CC298" s="28"/>
      <c r="CK298" s="29"/>
      <c r="CN298" s="29"/>
    </row>
    <row r="299" customHeight="1" spans="14:92">
      <c r="N299" s="28"/>
      <c r="S299" s="29"/>
      <c r="AH299" s="29"/>
      <c r="BX299" s="29"/>
      <c r="CC299" s="28"/>
      <c r="CK299" s="29"/>
      <c r="CN299" s="29"/>
    </row>
    <row r="300" customHeight="1" spans="14:92">
      <c r="N300" s="28"/>
      <c r="S300" s="29"/>
      <c r="AH300" s="29"/>
      <c r="BX300" s="29"/>
      <c r="CC300" s="28"/>
      <c r="CK300" s="29"/>
      <c r="CN300" s="29"/>
    </row>
    <row r="301" customHeight="1" spans="14:92">
      <c r="N301" s="28"/>
      <c r="S301" s="29"/>
      <c r="AH301" s="29"/>
      <c r="BX301" s="29"/>
      <c r="CC301" s="28"/>
      <c r="CK301" s="29"/>
      <c r="CN301" s="29"/>
    </row>
    <row r="302" customHeight="1" spans="14:92">
      <c r="N302" s="28"/>
      <c r="S302" s="29"/>
      <c r="AH302" s="29"/>
      <c r="BX302" s="29"/>
      <c r="CC302" s="28"/>
      <c r="CK302" s="29"/>
      <c r="CN302" s="29"/>
    </row>
    <row r="303" customHeight="1" spans="14:92">
      <c r="N303" s="28"/>
      <c r="S303" s="29"/>
      <c r="AH303" s="29"/>
      <c r="BX303" s="29"/>
      <c r="CC303" s="28"/>
      <c r="CK303" s="29"/>
      <c r="CN303" s="29"/>
    </row>
    <row r="304" customHeight="1" spans="14:92">
      <c r="N304" s="28"/>
      <c r="S304" s="29"/>
      <c r="AH304" s="29"/>
      <c r="BX304" s="29"/>
      <c r="CC304" s="28"/>
      <c r="CK304" s="29"/>
      <c r="CN304" s="29"/>
    </row>
    <row r="305" customHeight="1" spans="14:92">
      <c r="N305" s="28"/>
      <c r="S305" s="29"/>
      <c r="AH305" s="29"/>
      <c r="BX305" s="29"/>
      <c r="CC305" s="28"/>
      <c r="CK305" s="29"/>
      <c r="CN305" s="29"/>
    </row>
    <row r="306" customHeight="1" spans="14:92">
      <c r="N306" s="28"/>
      <c r="S306" s="29"/>
      <c r="AH306" s="29"/>
      <c r="BX306" s="29"/>
      <c r="CC306" s="28"/>
      <c r="CK306" s="29"/>
      <c r="CN306" s="29"/>
    </row>
    <row r="307" customHeight="1" spans="14:92">
      <c r="N307" s="28"/>
      <c r="S307" s="29"/>
      <c r="AH307" s="29"/>
      <c r="BX307" s="29"/>
      <c r="CC307" s="28"/>
      <c r="CK307" s="29"/>
      <c r="CN307" s="29"/>
    </row>
    <row r="308" customHeight="1" spans="14:92">
      <c r="N308" s="28"/>
      <c r="S308" s="29"/>
      <c r="AH308" s="29"/>
      <c r="BX308" s="29"/>
      <c r="CC308" s="28"/>
      <c r="CK308" s="29"/>
      <c r="CN308" s="29"/>
    </row>
    <row r="309" customHeight="1" spans="14:92">
      <c r="N309" s="28"/>
      <c r="S309" s="29"/>
      <c r="AH309" s="29"/>
      <c r="BX309" s="29"/>
      <c r="CC309" s="28"/>
      <c r="CK309" s="29"/>
      <c r="CN309" s="29"/>
    </row>
    <row r="310" customHeight="1" spans="14:92">
      <c r="N310" s="28"/>
      <c r="S310" s="29"/>
      <c r="AH310" s="29"/>
      <c r="BX310" s="29"/>
      <c r="CC310" s="28"/>
      <c r="CK310" s="29"/>
      <c r="CN310" s="29"/>
    </row>
    <row r="311" customHeight="1" spans="14:92">
      <c r="N311" s="28"/>
      <c r="S311" s="29"/>
      <c r="AH311" s="29"/>
      <c r="BX311" s="29"/>
      <c r="CC311" s="28"/>
      <c r="CK311" s="29"/>
      <c r="CN311" s="29"/>
    </row>
    <row r="312" customHeight="1" spans="14:92">
      <c r="N312" s="28"/>
      <c r="S312" s="29"/>
      <c r="AH312" s="29"/>
      <c r="BX312" s="29"/>
      <c r="CC312" s="28"/>
      <c r="CK312" s="29"/>
      <c r="CN312" s="29"/>
    </row>
    <row r="313" customHeight="1" spans="14:92">
      <c r="N313" s="28"/>
      <c r="S313" s="29"/>
      <c r="AH313" s="29"/>
      <c r="BX313" s="29"/>
      <c r="CC313" s="28"/>
      <c r="CK313" s="29"/>
      <c r="CN313" s="29"/>
    </row>
    <row r="314" customHeight="1" spans="14:92">
      <c r="N314" s="28"/>
      <c r="S314" s="29"/>
      <c r="AH314" s="29"/>
      <c r="BX314" s="29"/>
      <c r="CC314" s="28"/>
      <c r="CK314" s="29"/>
      <c r="CN314" s="29"/>
    </row>
    <row r="315" customHeight="1" spans="14:92">
      <c r="N315" s="28"/>
      <c r="S315" s="29"/>
      <c r="AH315" s="29"/>
      <c r="BX315" s="29"/>
      <c r="CC315" s="28"/>
      <c r="CK315" s="29"/>
      <c r="CN315" s="29"/>
    </row>
    <row r="316" customHeight="1" spans="14:92">
      <c r="N316" s="28"/>
      <c r="S316" s="29"/>
      <c r="AH316" s="29"/>
      <c r="BX316" s="29"/>
      <c r="CC316" s="28"/>
      <c r="CK316" s="29"/>
      <c r="CN316" s="29"/>
    </row>
    <row r="317" customHeight="1" spans="14:92">
      <c r="N317" s="28"/>
      <c r="S317" s="29"/>
      <c r="AH317" s="29"/>
      <c r="BX317" s="29"/>
      <c r="CC317" s="28"/>
      <c r="CK317" s="29"/>
      <c r="CN317" s="29"/>
    </row>
    <row r="318" customHeight="1" spans="14:92">
      <c r="N318" s="28"/>
      <c r="S318" s="29"/>
      <c r="AH318" s="29"/>
      <c r="BX318" s="29"/>
      <c r="CC318" s="28"/>
      <c r="CK318" s="29"/>
      <c r="CN318" s="29"/>
    </row>
    <row r="319" customHeight="1" spans="14:92">
      <c r="N319" s="28"/>
      <c r="S319" s="29"/>
      <c r="AH319" s="29"/>
      <c r="BX319" s="29"/>
      <c r="CC319" s="28"/>
      <c r="CK319" s="29"/>
      <c r="CN319" s="29"/>
    </row>
    <row r="320" customHeight="1" spans="14:92">
      <c r="N320" s="28"/>
      <c r="S320" s="29"/>
      <c r="AH320" s="29"/>
      <c r="BX320" s="29"/>
      <c r="CC320" s="28"/>
      <c r="CK320" s="29"/>
      <c r="CN320" s="29"/>
    </row>
    <row r="321" customHeight="1" spans="14:92">
      <c r="N321" s="28"/>
      <c r="S321" s="29"/>
      <c r="AH321" s="29"/>
      <c r="BX321" s="29"/>
      <c r="CC321" s="28"/>
      <c r="CK321" s="29"/>
      <c r="CN321" s="29"/>
    </row>
    <row r="322" customHeight="1" spans="14:92">
      <c r="N322" s="28"/>
      <c r="S322" s="29"/>
      <c r="AH322" s="29"/>
      <c r="BX322" s="29"/>
      <c r="CC322" s="28"/>
      <c r="CK322" s="29"/>
      <c r="CN322" s="29"/>
    </row>
    <row r="323" customHeight="1" spans="14:92">
      <c r="N323" s="28"/>
      <c r="S323" s="29"/>
      <c r="AH323" s="29"/>
      <c r="BX323" s="29"/>
      <c r="CC323" s="28"/>
      <c r="CK323" s="29"/>
      <c r="CN323" s="29"/>
    </row>
    <row r="324" customHeight="1" spans="14:92">
      <c r="N324" s="28"/>
      <c r="S324" s="29"/>
      <c r="AH324" s="29"/>
      <c r="BX324" s="29"/>
      <c r="CC324" s="28"/>
      <c r="CK324" s="29"/>
      <c r="CN324" s="29"/>
    </row>
    <row r="325" customHeight="1" spans="14:92">
      <c r="N325" s="28"/>
      <c r="S325" s="29"/>
      <c r="AH325" s="29"/>
      <c r="BX325" s="29"/>
      <c r="CC325" s="28"/>
      <c r="CK325" s="29"/>
      <c r="CN325" s="29"/>
    </row>
    <row r="326" customHeight="1" spans="14:92">
      <c r="N326" s="28"/>
      <c r="S326" s="29"/>
      <c r="AH326" s="29"/>
      <c r="BX326" s="29"/>
      <c r="CC326" s="28"/>
      <c r="CK326" s="29"/>
      <c r="CN326" s="29"/>
    </row>
    <row r="327" customHeight="1" spans="14:92">
      <c r="N327" s="28"/>
      <c r="S327" s="29"/>
      <c r="AH327" s="29"/>
      <c r="BX327" s="29"/>
      <c r="CC327" s="28"/>
      <c r="CK327" s="29"/>
      <c r="CN327" s="29"/>
    </row>
    <row r="328" customHeight="1" spans="14:92">
      <c r="N328" s="28"/>
      <c r="S328" s="29"/>
      <c r="AH328" s="29"/>
      <c r="BX328" s="29"/>
      <c r="CC328" s="28"/>
      <c r="CK328" s="29"/>
      <c r="CN328" s="29"/>
    </row>
    <row r="329" customHeight="1" spans="14:92">
      <c r="N329" s="28"/>
      <c r="S329" s="29"/>
      <c r="AH329" s="29"/>
      <c r="BX329" s="29"/>
      <c r="CC329" s="28"/>
      <c r="CK329" s="29"/>
      <c r="CN329" s="29"/>
    </row>
    <row r="330" customHeight="1" spans="14:92">
      <c r="N330" s="28"/>
      <c r="S330" s="29"/>
      <c r="AH330" s="29"/>
      <c r="BX330" s="29"/>
      <c r="CC330" s="28"/>
      <c r="CK330" s="29"/>
      <c r="CN330" s="29"/>
    </row>
    <row r="331" customHeight="1" spans="14:92">
      <c r="N331" s="28"/>
      <c r="S331" s="29"/>
      <c r="AH331" s="29"/>
      <c r="BX331" s="29"/>
      <c r="CC331" s="28"/>
      <c r="CK331" s="29"/>
      <c r="CN331" s="29"/>
    </row>
    <row r="332" customHeight="1" spans="14:92">
      <c r="N332" s="28"/>
      <c r="S332" s="29"/>
      <c r="AH332" s="29"/>
      <c r="BX332" s="29"/>
      <c r="CC332" s="28"/>
      <c r="CK332" s="29"/>
      <c r="CN332" s="29"/>
    </row>
    <row r="333" customHeight="1" spans="14:92">
      <c r="N333" s="28"/>
      <c r="S333" s="29"/>
      <c r="AH333" s="29"/>
      <c r="BX333" s="29"/>
      <c r="CC333" s="28"/>
      <c r="CK333" s="29"/>
      <c r="CN333" s="29"/>
    </row>
    <row r="334" customHeight="1" spans="14:92">
      <c r="N334" s="28"/>
      <c r="S334" s="29"/>
      <c r="AH334" s="29"/>
      <c r="BX334" s="29"/>
      <c r="CC334" s="28"/>
      <c r="CK334" s="29"/>
      <c r="CN334" s="29"/>
    </row>
    <row r="335" customHeight="1" spans="14:92">
      <c r="N335" s="28"/>
      <c r="S335" s="29"/>
      <c r="AH335" s="29"/>
      <c r="BX335" s="29"/>
      <c r="CC335" s="28"/>
      <c r="CK335" s="29"/>
      <c r="CN335" s="29"/>
    </row>
    <row r="336" customHeight="1" spans="14:92">
      <c r="N336" s="28"/>
      <c r="S336" s="29"/>
      <c r="AH336" s="29"/>
      <c r="BX336" s="29"/>
      <c r="CC336" s="28"/>
      <c r="CK336" s="29"/>
      <c r="CN336" s="29"/>
    </row>
    <row r="337" customHeight="1" spans="14:92">
      <c r="N337" s="28"/>
      <c r="S337" s="29"/>
      <c r="AH337" s="29"/>
      <c r="BX337" s="29"/>
      <c r="CC337" s="28"/>
      <c r="CK337" s="29"/>
      <c r="CN337" s="29"/>
    </row>
    <row r="338" customHeight="1" spans="14:92">
      <c r="N338" s="28"/>
      <c r="S338" s="29"/>
      <c r="AH338" s="29"/>
      <c r="BX338" s="29"/>
      <c r="CC338" s="28"/>
      <c r="CK338" s="29"/>
      <c r="CN338" s="29"/>
    </row>
    <row r="339" customHeight="1" spans="14:92">
      <c r="N339" s="28"/>
      <c r="S339" s="29"/>
      <c r="AH339" s="29"/>
      <c r="BX339" s="29"/>
      <c r="CC339" s="28"/>
      <c r="CK339" s="29"/>
      <c r="CN339" s="29"/>
    </row>
    <row r="340" customHeight="1" spans="14:92">
      <c r="N340" s="28"/>
      <c r="S340" s="29"/>
      <c r="AH340" s="29"/>
      <c r="BX340" s="29"/>
      <c r="CC340" s="28"/>
      <c r="CK340" s="29"/>
      <c r="CN340" s="29"/>
    </row>
    <row r="341" customHeight="1" spans="14:92">
      <c r="N341" s="28"/>
      <c r="S341" s="29"/>
      <c r="AH341" s="29"/>
      <c r="BX341" s="29"/>
      <c r="CC341" s="28"/>
      <c r="CK341" s="29"/>
      <c r="CN341" s="29"/>
    </row>
    <row r="342" customHeight="1" spans="14:92">
      <c r="N342" s="28"/>
      <c r="S342" s="29"/>
      <c r="AH342" s="29"/>
      <c r="BX342" s="29"/>
      <c r="CC342" s="28"/>
      <c r="CK342" s="29"/>
      <c r="CN342" s="29"/>
    </row>
    <row r="343" customHeight="1" spans="14:92">
      <c r="N343" s="28"/>
      <c r="S343" s="29"/>
      <c r="AH343" s="29"/>
      <c r="BX343" s="29"/>
      <c r="CC343" s="28"/>
      <c r="CK343" s="29"/>
      <c r="CN343" s="29"/>
    </row>
    <row r="344" customHeight="1" spans="14:92">
      <c r="N344" s="28"/>
      <c r="S344" s="29"/>
      <c r="AH344" s="29"/>
      <c r="BX344" s="29"/>
      <c r="CC344" s="28"/>
      <c r="CK344" s="29"/>
      <c r="CN344" s="29"/>
    </row>
    <row r="345" customHeight="1" spans="14:92">
      <c r="N345" s="28"/>
      <c r="S345" s="29"/>
      <c r="AH345" s="29"/>
      <c r="BX345" s="29"/>
      <c r="CC345" s="28"/>
      <c r="CK345" s="29"/>
      <c r="CN345" s="29"/>
    </row>
    <row r="346" customHeight="1" spans="14:92">
      <c r="N346" s="28"/>
      <c r="S346" s="29"/>
      <c r="AH346" s="29"/>
      <c r="BX346" s="29"/>
      <c r="CC346" s="28"/>
      <c r="CK346" s="29"/>
      <c r="CN346" s="29"/>
    </row>
    <row r="347" customHeight="1" spans="14:92">
      <c r="N347" s="28"/>
      <c r="S347" s="29"/>
      <c r="AH347" s="29"/>
      <c r="BX347" s="29"/>
      <c r="CC347" s="28"/>
      <c r="CK347" s="29"/>
      <c r="CN347" s="29"/>
    </row>
    <row r="348" customHeight="1" spans="14:92">
      <c r="N348" s="28"/>
      <c r="S348" s="29"/>
      <c r="AH348" s="29"/>
      <c r="BX348" s="29"/>
      <c r="CC348" s="28"/>
      <c r="CK348" s="29"/>
      <c r="CN348" s="29"/>
    </row>
    <row r="349" customHeight="1" spans="14:92">
      <c r="N349" s="28"/>
      <c r="S349" s="29"/>
      <c r="AH349" s="29"/>
      <c r="BX349" s="29"/>
      <c r="CC349" s="28"/>
      <c r="CK349" s="29"/>
      <c r="CN349" s="29"/>
    </row>
    <row r="350" customHeight="1" spans="14:92">
      <c r="N350" s="28"/>
      <c r="S350" s="29"/>
      <c r="AH350" s="29"/>
      <c r="BX350" s="29"/>
      <c r="CC350" s="28"/>
      <c r="CK350" s="29"/>
      <c r="CN350" s="29"/>
    </row>
    <row r="351" customHeight="1" spans="14:92">
      <c r="N351" s="28"/>
      <c r="S351" s="29"/>
      <c r="AH351" s="29"/>
      <c r="BX351" s="29"/>
      <c r="CC351" s="28"/>
      <c r="CK351" s="29"/>
      <c r="CN351" s="29"/>
    </row>
    <row r="352" customHeight="1" spans="14:92">
      <c r="N352" s="28"/>
      <c r="S352" s="29"/>
      <c r="AH352" s="29"/>
      <c r="BX352" s="29"/>
      <c r="CC352" s="28"/>
      <c r="CK352" s="29"/>
      <c r="CN352" s="29"/>
    </row>
    <row r="353" customHeight="1" spans="14:92">
      <c r="N353" s="28"/>
      <c r="S353" s="29"/>
      <c r="AH353" s="29"/>
      <c r="BX353" s="29"/>
      <c r="CC353" s="28"/>
      <c r="CK353" s="29"/>
      <c r="CN353" s="29"/>
    </row>
    <row r="354" customHeight="1" spans="14:92">
      <c r="N354" s="28"/>
      <c r="S354" s="29"/>
      <c r="AH354" s="29"/>
      <c r="BX354" s="29"/>
      <c r="CC354" s="28"/>
      <c r="CK354" s="29"/>
      <c r="CN354" s="29"/>
    </row>
    <row r="355" customHeight="1" spans="14:92">
      <c r="N355" s="28"/>
      <c r="S355" s="29"/>
      <c r="AH355" s="29"/>
      <c r="BX355" s="29"/>
      <c r="CC355" s="28"/>
      <c r="CK355" s="29"/>
      <c r="CN355" s="29"/>
    </row>
    <row r="356" customHeight="1" spans="14:92">
      <c r="N356" s="28"/>
      <c r="S356" s="29"/>
      <c r="AH356" s="29"/>
      <c r="BX356" s="29"/>
      <c r="CC356" s="28"/>
      <c r="CK356" s="29"/>
      <c r="CN356" s="29"/>
    </row>
    <row r="357" customHeight="1" spans="14:92">
      <c r="N357" s="28"/>
      <c r="S357" s="29"/>
      <c r="AH357" s="29"/>
      <c r="BX357" s="29"/>
      <c r="CC357" s="28"/>
      <c r="CK357" s="29"/>
      <c r="CN357" s="29"/>
    </row>
    <row r="358" customHeight="1" spans="14:92">
      <c r="N358" s="28"/>
      <c r="S358" s="29"/>
      <c r="AH358" s="29"/>
      <c r="BX358" s="29"/>
      <c r="CC358" s="28"/>
      <c r="CK358" s="29"/>
      <c r="CN358" s="29"/>
    </row>
    <row r="359" customHeight="1" spans="14:92">
      <c r="N359" s="28"/>
      <c r="S359" s="29"/>
      <c r="AH359" s="29"/>
      <c r="BX359" s="29"/>
      <c r="CC359" s="28"/>
      <c r="CK359" s="29"/>
      <c r="CN359" s="29"/>
    </row>
    <row r="360" customHeight="1" spans="14:92">
      <c r="N360" s="28"/>
      <c r="S360" s="29"/>
      <c r="AH360" s="29"/>
      <c r="BX360" s="29"/>
      <c r="CC360" s="28"/>
      <c r="CK360" s="29"/>
      <c r="CN360" s="29"/>
    </row>
    <row r="361" customHeight="1" spans="14:92">
      <c r="N361" s="28"/>
      <c r="S361" s="29"/>
      <c r="AH361" s="29"/>
      <c r="BX361" s="29"/>
      <c r="CC361" s="28"/>
      <c r="CK361" s="29"/>
      <c r="CN361" s="29"/>
    </row>
    <row r="362" customHeight="1" spans="14:92">
      <c r="N362" s="28"/>
      <c r="S362" s="29"/>
      <c r="AH362" s="29"/>
      <c r="BX362" s="29"/>
      <c r="CC362" s="28"/>
      <c r="CK362" s="29"/>
      <c r="CN362" s="29"/>
    </row>
    <row r="363" customHeight="1" spans="14:92">
      <c r="N363" s="28"/>
      <c r="S363" s="29"/>
      <c r="AH363" s="29"/>
      <c r="BX363" s="29"/>
      <c r="CC363" s="28"/>
      <c r="CK363" s="29"/>
      <c r="CN363" s="29"/>
    </row>
    <row r="364" customHeight="1" spans="14:92">
      <c r="N364" s="28"/>
      <c r="S364" s="29"/>
      <c r="AH364" s="29"/>
      <c r="BX364" s="29"/>
      <c r="CC364" s="28"/>
      <c r="CK364" s="29"/>
      <c r="CN364" s="29"/>
    </row>
    <row r="365" customHeight="1" spans="14:92">
      <c r="N365" s="28"/>
      <c r="S365" s="29"/>
      <c r="AH365" s="29"/>
      <c r="BX365" s="29"/>
      <c r="CC365" s="28"/>
      <c r="CK365" s="29"/>
      <c r="CN365" s="29"/>
    </row>
    <row r="366" customHeight="1" spans="14:92">
      <c r="N366" s="28"/>
      <c r="S366" s="29"/>
      <c r="AH366" s="29"/>
      <c r="BX366" s="29"/>
      <c r="CC366" s="28"/>
      <c r="CK366" s="29"/>
      <c r="CN366" s="29"/>
    </row>
    <row r="367" customHeight="1" spans="14:92">
      <c r="N367" s="28"/>
      <c r="S367" s="29"/>
      <c r="AH367" s="29"/>
      <c r="BX367" s="29"/>
      <c r="CC367" s="28"/>
      <c r="CK367" s="29"/>
      <c r="CN367" s="29"/>
    </row>
    <row r="368" customHeight="1" spans="14:92">
      <c r="N368" s="28"/>
      <c r="S368" s="29"/>
      <c r="AH368" s="29"/>
      <c r="BX368" s="29"/>
      <c r="CC368" s="28"/>
      <c r="CK368" s="29"/>
      <c r="CN368" s="29"/>
    </row>
    <row r="369" customHeight="1" spans="14:92">
      <c r="N369" s="28"/>
      <c r="S369" s="29"/>
      <c r="AH369" s="29"/>
      <c r="BX369" s="29"/>
      <c r="CC369" s="28"/>
      <c r="CK369" s="29"/>
      <c r="CN369" s="29"/>
    </row>
    <row r="370" customHeight="1" spans="14:92">
      <c r="N370" s="28"/>
      <c r="S370" s="29"/>
      <c r="AH370" s="29"/>
      <c r="BX370" s="29"/>
      <c r="CC370" s="28"/>
      <c r="CK370" s="29"/>
      <c r="CN370" s="29"/>
    </row>
    <row r="371" customHeight="1" spans="14:92">
      <c r="N371" s="28"/>
      <c r="S371" s="29"/>
      <c r="AH371" s="29"/>
      <c r="BX371" s="29"/>
      <c r="CC371" s="28"/>
      <c r="CK371" s="29"/>
      <c r="CN371" s="29"/>
    </row>
    <row r="372" customHeight="1" spans="14:92">
      <c r="N372" s="28"/>
      <c r="S372" s="29"/>
      <c r="AH372" s="29"/>
      <c r="BX372" s="29"/>
      <c r="CC372" s="28"/>
      <c r="CK372" s="29"/>
      <c r="CN372" s="29"/>
    </row>
    <row r="373" customHeight="1" spans="14:92">
      <c r="N373" s="28"/>
      <c r="S373" s="29"/>
      <c r="AH373" s="29"/>
      <c r="BX373" s="29"/>
      <c r="CC373" s="28"/>
      <c r="CK373" s="29"/>
      <c r="CN373" s="29"/>
    </row>
    <row r="374" customHeight="1" spans="14:92">
      <c r="N374" s="28"/>
      <c r="S374" s="29"/>
      <c r="AH374" s="29"/>
      <c r="BX374" s="29"/>
      <c r="CC374" s="28"/>
      <c r="CK374" s="29"/>
      <c r="CN374" s="29"/>
    </row>
    <row r="375" customHeight="1" spans="14:92">
      <c r="N375" s="28"/>
      <c r="S375" s="29"/>
      <c r="AH375" s="29"/>
      <c r="BX375" s="29"/>
      <c r="CC375" s="28"/>
      <c r="CK375" s="29"/>
      <c r="CN375" s="29"/>
    </row>
    <row r="376" customHeight="1" spans="14:92">
      <c r="N376" s="28"/>
      <c r="S376" s="29"/>
      <c r="AH376" s="29"/>
      <c r="BX376" s="29"/>
      <c r="CC376" s="28"/>
      <c r="CK376" s="29"/>
      <c r="CN376" s="29"/>
    </row>
    <row r="377" customHeight="1" spans="14:92">
      <c r="N377" s="28"/>
      <c r="S377" s="29"/>
      <c r="AH377" s="29"/>
      <c r="BX377" s="29"/>
      <c r="CC377" s="28"/>
      <c r="CK377" s="29"/>
      <c r="CN377" s="29"/>
    </row>
    <row r="378" customHeight="1" spans="14:92">
      <c r="N378" s="28"/>
      <c r="S378" s="29"/>
      <c r="AH378" s="29"/>
      <c r="BX378" s="29"/>
      <c r="CC378" s="28"/>
      <c r="CK378" s="29"/>
      <c r="CN378" s="29"/>
    </row>
    <row r="379" customHeight="1" spans="14:92">
      <c r="N379" s="28"/>
      <c r="S379" s="29"/>
      <c r="AH379" s="29"/>
      <c r="BX379" s="29"/>
      <c r="CC379" s="28"/>
      <c r="CK379" s="29"/>
      <c r="CN379" s="29"/>
    </row>
    <row r="380" customHeight="1" spans="14:92">
      <c r="N380" s="28"/>
      <c r="S380" s="29"/>
      <c r="AH380" s="29"/>
      <c r="BX380" s="29"/>
      <c r="CC380" s="28"/>
      <c r="CK380" s="29"/>
      <c r="CN380" s="29"/>
    </row>
    <row r="381" customHeight="1" spans="14:92">
      <c r="N381" s="28"/>
      <c r="S381" s="29"/>
      <c r="AH381" s="29"/>
      <c r="BX381" s="29"/>
      <c r="CC381" s="28"/>
      <c r="CK381" s="29"/>
      <c r="CN381" s="29"/>
    </row>
    <row r="382" customHeight="1" spans="14:92">
      <c r="N382" s="28"/>
      <c r="S382" s="29"/>
      <c r="AH382" s="29"/>
      <c r="BX382" s="29"/>
      <c r="CC382" s="28"/>
      <c r="CK382" s="29"/>
      <c r="CN382" s="29"/>
    </row>
    <row r="383" customHeight="1" spans="14:92">
      <c r="N383" s="28"/>
      <c r="S383" s="29"/>
      <c r="AH383" s="29"/>
      <c r="BX383" s="29"/>
      <c r="CC383" s="28"/>
      <c r="CK383" s="29"/>
      <c r="CN383" s="29"/>
    </row>
    <row r="384" customHeight="1" spans="14:92">
      <c r="N384" s="28"/>
      <c r="S384" s="29"/>
      <c r="AH384" s="29"/>
      <c r="BX384" s="29"/>
      <c r="CC384" s="28"/>
      <c r="CK384" s="29"/>
      <c r="CN384" s="29"/>
    </row>
    <row r="385" customHeight="1" spans="14:92">
      <c r="N385" s="28"/>
      <c r="S385" s="29"/>
      <c r="AH385" s="29"/>
      <c r="BX385" s="29"/>
      <c r="CC385" s="28"/>
      <c r="CK385" s="29"/>
      <c r="CN385" s="29"/>
    </row>
    <row r="386" customHeight="1" spans="14:92">
      <c r="N386" s="28"/>
      <c r="S386" s="29"/>
      <c r="AH386" s="29"/>
      <c r="BX386" s="29"/>
      <c r="CC386" s="28"/>
      <c r="CK386" s="29"/>
      <c r="CN386" s="29"/>
    </row>
    <row r="387" customHeight="1" spans="14:92">
      <c r="N387" s="28"/>
      <c r="S387" s="29"/>
      <c r="AH387" s="29"/>
      <c r="BX387" s="29"/>
      <c r="CC387" s="28"/>
      <c r="CK387" s="29"/>
      <c r="CN387" s="29"/>
    </row>
    <row r="388" customHeight="1" spans="14:92">
      <c r="N388" s="28"/>
      <c r="S388" s="29"/>
      <c r="AH388" s="29"/>
      <c r="BX388" s="29"/>
      <c r="CC388" s="28"/>
      <c r="CK388" s="29"/>
      <c r="CN388" s="29"/>
    </row>
    <row r="389" customHeight="1" spans="14:92">
      <c r="N389" s="28"/>
      <c r="S389" s="29"/>
      <c r="AH389" s="29"/>
      <c r="BX389" s="29"/>
      <c r="CC389" s="28"/>
      <c r="CK389" s="29"/>
      <c r="CN389" s="29"/>
    </row>
    <row r="390" customHeight="1" spans="14:92">
      <c r="N390" s="28"/>
      <c r="S390" s="29"/>
      <c r="AH390" s="29"/>
      <c r="BX390" s="29"/>
      <c r="CC390" s="28"/>
      <c r="CK390" s="29"/>
      <c r="CN390" s="29"/>
    </row>
    <row r="391" customHeight="1" spans="14:92">
      <c r="N391" s="28"/>
      <c r="S391" s="29"/>
      <c r="AH391" s="29"/>
      <c r="BX391" s="29"/>
      <c r="CC391" s="28"/>
      <c r="CK391" s="29"/>
      <c r="CN391" s="29"/>
    </row>
    <row r="392" customHeight="1" spans="14:92">
      <c r="N392" s="28"/>
      <c r="S392" s="29"/>
      <c r="AH392" s="29"/>
      <c r="BX392" s="29"/>
      <c r="CC392" s="28"/>
      <c r="CK392" s="29"/>
      <c r="CN392" s="29"/>
    </row>
    <row r="393" customHeight="1" spans="14:92">
      <c r="N393" s="28"/>
      <c r="S393" s="29"/>
      <c r="AH393" s="29"/>
      <c r="BX393" s="29"/>
      <c r="CC393" s="28"/>
      <c r="CK393" s="29"/>
      <c r="CN393" s="29"/>
    </row>
    <row r="394" customHeight="1" spans="14:92">
      <c r="N394" s="28"/>
      <c r="S394" s="29"/>
      <c r="AH394" s="29"/>
      <c r="BX394" s="29"/>
      <c r="CC394" s="28"/>
      <c r="CK394" s="29"/>
      <c r="CN394" s="29"/>
    </row>
    <row r="395" customHeight="1" spans="14:92">
      <c r="N395" s="28"/>
      <c r="S395" s="29"/>
      <c r="AH395" s="29"/>
      <c r="BX395" s="29"/>
      <c r="CC395" s="28"/>
      <c r="CK395" s="29"/>
      <c r="CN395" s="29"/>
    </row>
    <row r="396" customHeight="1" spans="14:92">
      <c r="N396" s="28"/>
      <c r="S396" s="29"/>
      <c r="AH396" s="29"/>
      <c r="BX396" s="29"/>
      <c r="CC396" s="28"/>
      <c r="CK396" s="29"/>
      <c r="CN396" s="29"/>
    </row>
    <row r="397" customHeight="1" spans="14:92">
      <c r="N397" s="28"/>
      <c r="S397" s="29"/>
      <c r="AH397" s="29"/>
      <c r="BX397" s="29"/>
      <c r="CC397" s="28"/>
      <c r="CK397" s="29"/>
      <c r="CN397" s="29"/>
    </row>
    <row r="398" customHeight="1" spans="14:92">
      <c r="N398" s="28"/>
      <c r="S398" s="29"/>
      <c r="AH398" s="29"/>
      <c r="BX398" s="29"/>
      <c r="CC398" s="28"/>
      <c r="CK398" s="29"/>
      <c r="CN398" s="29"/>
    </row>
    <row r="399" customHeight="1" spans="14:92">
      <c r="N399" s="28"/>
      <c r="S399" s="29"/>
      <c r="AH399" s="29"/>
      <c r="BX399" s="29"/>
      <c r="CC399" s="28"/>
      <c r="CK399" s="29"/>
      <c r="CN399" s="29"/>
    </row>
    <row r="400" customHeight="1" spans="14:92">
      <c r="N400" s="28"/>
      <c r="S400" s="29"/>
      <c r="AH400" s="29"/>
      <c r="BX400" s="29"/>
      <c r="CC400" s="28"/>
      <c r="CK400" s="29"/>
      <c r="CN400" s="29"/>
    </row>
    <row r="401" customHeight="1" spans="14:92">
      <c r="N401" s="28"/>
      <c r="S401" s="29"/>
      <c r="AH401" s="29"/>
      <c r="BX401" s="29"/>
      <c r="CC401" s="28"/>
      <c r="CK401" s="29"/>
      <c r="CN401" s="29"/>
    </row>
    <row r="402" customHeight="1" spans="14:92">
      <c r="N402" s="28"/>
      <c r="S402" s="29"/>
      <c r="AH402" s="29"/>
      <c r="BX402" s="29"/>
      <c r="CC402" s="28"/>
      <c r="CK402" s="29"/>
      <c r="CN402" s="29"/>
    </row>
    <row r="403" customHeight="1" spans="14:92">
      <c r="N403" s="28"/>
      <c r="S403" s="29"/>
      <c r="AH403" s="29"/>
      <c r="BX403" s="29"/>
      <c r="CC403" s="28"/>
      <c r="CK403" s="29"/>
      <c r="CN403" s="29"/>
    </row>
    <row r="404" customHeight="1" spans="14:92">
      <c r="N404" s="28"/>
      <c r="S404" s="29"/>
      <c r="AH404" s="29"/>
      <c r="BX404" s="29"/>
      <c r="CC404" s="28"/>
      <c r="CK404" s="29"/>
      <c r="CN404" s="29"/>
    </row>
    <row r="405" customHeight="1" spans="14:92">
      <c r="N405" s="28"/>
      <c r="S405" s="29"/>
      <c r="AH405" s="29"/>
      <c r="BX405" s="29"/>
      <c r="CC405" s="28"/>
      <c r="CK405" s="29"/>
      <c r="CN405" s="29"/>
    </row>
    <row r="406" customHeight="1" spans="14:92">
      <c r="N406" s="28"/>
      <c r="S406" s="29"/>
      <c r="AH406" s="29"/>
      <c r="BX406" s="29"/>
      <c r="CC406" s="28"/>
      <c r="CK406" s="29"/>
      <c r="CN406" s="29"/>
    </row>
    <row r="407" customHeight="1" spans="14:92">
      <c r="N407" s="28"/>
      <c r="S407" s="29"/>
      <c r="AH407" s="29"/>
      <c r="BX407" s="29"/>
      <c r="CC407" s="28"/>
      <c r="CK407" s="29"/>
      <c r="CN407" s="29"/>
    </row>
    <row r="408" customHeight="1" spans="14:92">
      <c r="N408" s="28"/>
      <c r="S408" s="29"/>
      <c r="AH408" s="29"/>
      <c r="BX408" s="29"/>
      <c r="CC408" s="28"/>
      <c r="CK408" s="29"/>
      <c r="CN408" s="29"/>
    </row>
    <row r="409" customHeight="1" spans="14:92">
      <c r="N409" s="28"/>
      <c r="S409" s="29"/>
      <c r="AH409" s="29"/>
      <c r="BX409" s="29"/>
      <c r="CC409" s="28"/>
      <c r="CK409" s="29"/>
      <c r="CN409" s="29"/>
    </row>
    <row r="410" customHeight="1" spans="14:92">
      <c r="N410" s="28"/>
      <c r="S410" s="29"/>
      <c r="AH410" s="29"/>
      <c r="BX410" s="29"/>
      <c r="CC410" s="28"/>
      <c r="CK410" s="29"/>
      <c r="CN410" s="29"/>
    </row>
    <row r="411" customHeight="1" spans="14:92">
      <c r="N411" s="28"/>
      <c r="S411" s="29"/>
      <c r="AH411" s="29"/>
      <c r="BX411" s="29"/>
      <c r="CC411" s="28"/>
      <c r="CK411" s="29"/>
      <c r="CN411" s="29"/>
    </row>
    <row r="412" customHeight="1" spans="14:92">
      <c r="N412" s="28"/>
      <c r="S412" s="29"/>
      <c r="AH412" s="29"/>
      <c r="BX412" s="29"/>
      <c r="CC412" s="28"/>
      <c r="CK412" s="29"/>
      <c r="CN412" s="29"/>
    </row>
    <row r="413" customHeight="1" spans="14:92">
      <c r="N413" s="28"/>
      <c r="S413" s="29"/>
      <c r="AH413" s="29"/>
      <c r="BX413" s="29"/>
      <c r="CC413" s="28"/>
      <c r="CK413" s="29"/>
      <c r="CN413" s="29"/>
    </row>
    <row r="414" customHeight="1" spans="14:92">
      <c r="N414" s="28"/>
      <c r="S414" s="29"/>
      <c r="AH414" s="29"/>
      <c r="BX414" s="29"/>
      <c r="CC414" s="28"/>
      <c r="CK414" s="29"/>
      <c r="CN414" s="29"/>
    </row>
    <row r="415" customHeight="1" spans="14:92">
      <c r="N415" s="28"/>
      <c r="S415" s="29"/>
      <c r="AH415" s="29"/>
      <c r="BX415" s="29"/>
      <c r="CC415" s="28"/>
      <c r="CK415" s="29"/>
      <c r="CN415" s="29"/>
    </row>
    <row r="416" customHeight="1" spans="14:92">
      <c r="N416" s="28"/>
      <c r="S416" s="29"/>
      <c r="AH416" s="29"/>
      <c r="BX416" s="29"/>
      <c r="CC416" s="28"/>
      <c r="CK416" s="29"/>
      <c r="CN416" s="29"/>
    </row>
    <row r="417" customHeight="1" spans="14:92">
      <c r="N417" s="28"/>
      <c r="S417" s="29"/>
      <c r="AH417" s="29"/>
      <c r="BX417" s="29"/>
      <c r="CC417" s="28"/>
      <c r="CK417" s="29"/>
      <c r="CN417" s="29"/>
    </row>
    <row r="418" customHeight="1" spans="14:92">
      <c r="N418" s="28"/>
      <c r="S418" s="29"/>
      <c r="AH418" s="29"/>
      <c r="BX418" s="29"/>
      <c r="CC418" s="28"/>
      <c r="CK418" s="29"/>
      <c r="CN418" s="29"/>
    </row>
    <row r="419" customHeight="1" spans="14:92">
      <c r="N419" s="28"/>
      <c r="S419" s="29"/>
      <c r="AH419" s="29"/>
      <c r="BX419" s="29"/>
      <c r="CC419" s="28"/>
      <c r="CK419" s="29"/>
      <c r="CN419" s="29"/>
    </row>
    <row r="420" customHeight="1" spans="14:92">
      <c r="N420" s="28"/>
      <c r="S420" s="29"/>
      <c r="AH420" s="29"/>
      <c r="BX420" s="29"/>
      <c r="CC420" s="28"/>
      <c r="CK420" s="29"/>
      <c r="CN420" s="29"/>
    </row>
    <row r="421" customHeight="1" spans="14:92">
      <c r="N421" s="28"/>
      <c r="S421" s="29"/>
      <c r="AH421" s="29"/>
      <c r="BX421" s="29"/>
      <c r="CC421" s="28"/>
      <c r="CK421" s="29"/>
      <c r="CN421" s="29"/>
    </row>
    <row r="422" customHeight="1" spans="14:92">
      <c r="N422" s="28"/>
      <c r="S422" s="29"/>
      <c r="AH422" s="29"/>
      <c r="BX422" s="29"/>
      <c r="CC422" s="28"/>
      <c r="CK422" s="29"/>
      <c r="CN422" s="29"/>
    </row>
    <row r="423" customHeight="1" spans="14:92">
      <c r="N423" s="28"/>
      <c r="S423" s="29"/>
      <c r="AH423" s="29"/>
      <c r="BX423" s="29"/>
      <c r="CC423" s="28"/>
      <c r="CK423" s="29"/>
      <c r="CN423" s="29"/>
    </row>
    <row r="424" customHeight="1" spans="14:92">
      <c r="N424" s="28"/>
      <c r="S424" s="29"/>
      <c r="AH424" s="29"/>
      <c r="BX424" s="29"/>
      <c r="CC424" s="28"/>
      <c r="CK424" s="29"/>
      <c r="CN424" s="29"/>
    </row>
    <row r="425" customHeight="1" spans="14:92">
      <c r="N425" s="28"/>
      <c r="S425" s="29"/>
      <c r="AH425" s="29"/>
      <c r="BX425" s="29"/>
      <c r="CC425" s="28"/>
      <c r="CK425" s="29"/>
      <c r="CN425" s="29"/>
    </row>
    <row r="426" customHeight="1" spans="14:92">
      <c r="N426" s="28"/>
      <c r="S426" s="29"/>
      <c r="AH426" s="29"/>
      <c r="BX426" s="29"/>
      <c r="CC426" s="28"/>
      <c r="CK426" s="29"/>
      <c r="CN426" s="29"/>
    </row>
    <row r="427" customHeight="1" spans="14:92">
      <c r="N427" s="28"/>
      <c r="S427" s="29"/>
      <c r="AH427" s="29"/>
      <c r="BX427" s="29"/>
      <c r="CC427" s="28"/>
      <c r="CK427" s="29"/>
      <c r="CN427" s="29"/>
    </row>
    <row r="428" customHeight="1" spans="14:92">
      <c r="N428" s="28"/>
      <c r="S428" s="29"/>
      <c r="AH428" s="29"/>
      <c r="BX428" s="29"/>
      <c r="CC428" s="28"/>
      <c r="CK428" s="29"/>
      <c r="CN428" s="29"/>
    </row>
    <row r="429" customHeight="1" spans="14:92">
      <c r="N429" s="28"/>
      <c r="S429" s="29"/>
      <c r="AH429" s="29"/>
      <c r="BX429" s="29"/>
      <c r="CC429" s="28"/>
      <c r="CK429" s="29"/>
      <c r="CN429" s="29"/>
    </row>
    <row r="430" customHeight="1" spans="14:92">
      <c r="N430" s="28"/>
      <c r="S430" s="29"/>
      <c r="AH430" s="29"/>
      <c r="BX430" s="29"/>
      <c r="CC430" s="28"/>
      <c r="CK430" s="29"/>
      <c r="CN430" s="29"/>
    </row>
    <row r="431" customHeight="1" spans="14:92">
      <c r="N431" s="28"/>
      <c r="S431" s="29"/>
      <c r="AH431" s="29"/>
      <c r="BX431" s="29"/>
      <c r="CC431" s="28"/>
      <c r="CK431" s="29"/>
      <c r="CN431" s="29"/>
    </row>
    <row r="432" customHeight="1" spans="14:92">
      <c r="N432" s="28"/>
      <c r="S432" s="29"/>
      <c r="AH432" s="29"/>
      <c r="BX432" s="29"/>
      <c r="CC432" s="28"/>
      <c r="CK432" s="29"/>
      <c r="CN432" s="29"/>
    </row>
    <row r="433" customHeight="1" spans="14:92">
      <c r="N433" s="28"/>
      <c r="S433" s="29"/>
      <c r="AH433" s="29"/>
      <c r="BX433" s="29"/>
      <c r="CC433" s="28"/>
      <c r="CK433" s="29"/>
      <c r="CN433" s="29"/>
    </row>
    <row r="434" customHeight="1" spans="14:92">
      <c r="N434" s="28"/>
      <c r="S434" s="29"/>
      <c r="AH434" s="29"/>
      <c r="BX434" s="29"/>
      <c r="CC434" s="28"/>
      <c r="CK434" s="29"/>
      <c r="CN434" s="29"/>
    </row>
    <row r="435" customHeight="1" spans="14:92">
      <c r="N435" s="28"/>
      <c r="S435" s="29"/>
      <c r="AH435" s="29"/>
      <c r="BX435" s="29"/>
      <c r="CC435" s="28"/>
      <c r="CK435" s="29"/>
      <c r="CN435" s="29"/>
    </row>
    <row r="436" customHeight="1" spans="14:92">
      <c r="N436" s="28"/>
      <c r="S436" s="29"/>
      <c r="AH436" s="29"/>
      <c r="BX436" s="29"/>
      <c r="CC436" s="28"/>
      <c r="CK436" s="29"/>
      <c r="CN436" s="29"/>
    </row>
    <row r="437" customHeight="1" spans="14:92">
      <c r="N437" s="28"/>
      <c r="S437" s="29"/>
      <c r="AH437" s="29"/>
      <c r="BX437" s="29"/>
      <c r="CC437" s="28"/>
      <c r="CK437" s="29"/>
      <c r="CN437" s="29"/>
    </row>
    <row r="438" customHeight="1" spans="14:92">
      <c r="N438" s="28"/>
      <c r="S438" s="29"/>
      <c r="AH438" s="29"/>
      <c r="BX438" s="29"/>
      <c r="CC438" s="28"/>
      <c r="CK438" s="29"/>
      <c r="CN438" s="29"/>
    </row>
    <row r="439" customHeight="1" spans="14:92">
      <c r="N439" s="28"/>
      <c r="S439" s="29"/>
      <c r="AH439" s="29"/>
      <c r="BX439" s="29"/>
      <c r="CC439" s="28"/>
      <c r="CK439" s="29"/>
      <c r="CN439" s="29"/>
    </row>
    <row r="440" customHeight="1" spans="14:92">
      <c r="N440" s="28"/>
      <c r="S440" s="29"/>
      <c r="AH440" s="29"/>
      <c r="BX440" s="29"/>
      <c r="CC440" s="28"/>
      <c r="CK440" s="29"/>
      <c r="CN440" s="29"/>
    </row>
    <row r="441" customHeight="1" spans="14:92">
      <c r="N441" s="28"/>
      <c r="S441" s="29"/>
      <c r="AH441" s="29"/>
      <c r="BX441" s="29"/>
      <c r="CC441" s="28"/>
      <c r="CK441" s="29"/>
      <c r="CN441" s="29"/>
    </row>
    <row r="442" customHeight="1" spans="14:92">
      <c r="N442" s="28"/>
      <c r="S442" s="29"/>
      <c r="AH442" s="29"/>
      <c r="BX442" s="29"/>
      <c r="CC442" s="28"/>
      <c r="CK442" s="29"/>
      <c r="CN442" s="29"/>
    </row>
    <row r="443" customHeight="1" spans="14:92">
      <c r="N443" s="28"/>
      <c r="S443" s="29"/>
      <c r="AH443" s="29"/>
      <c r="BX443" s="29"/>
      <c r="CC443" s="28"/>
      <c r="CK443" s="29"/>
      <c r="CN443" s="29"/>
    </row>
    <row r="444" customHeight="1" spans="14:92">
      <c r="N444" s="28"/>
      <c r="S444" s="29"/>
      <c r="AH444" s="29"/>
      <c r="BX444" s="29"/>
      <c r="CC444" s="28"/>
      <c r="CK444" s="29"/>
      <c r="CN444" s="29"/>
    </row>
    <row r="445" customHeight="1" spans="14:92">
      <c r="N445" s="28"/>
      <c r="S445" s="29"/>
      <c r="AH445" s="29"/>
      <c r="BX445" s="29"/>
      <c r="CC445" s="28"/>
      <c r="CK445" s="29"/>
      <c r="CN445" s="29"/>
    </row>
    <row r="446" customHeight="1" spans="14:92">
      <c r="N446" s="28"/>
      <c r="S446" s="29"/>
      <c r="AH446" s="29"/>
      <c r="BX446" s="29"/>
      <c r="CC446" s="28"/>
      <c r="CK446" s="29"/>
      <c r="CN446" s="29"/>
    </row>
    <row r="447" customHeight="1" spans="14:92">
      <c r="N447" s="28"/>
      <c r="S447" s="29"/>
      <c r="AH447" s="29"/>
      <c r="BX447" s="29"/>
      <c r="CC447" s="28"/>
      <c r="CK447" s="29"/>
      <c r="CN447" s="29"/>
    </row>
    <row r="448" customHeight="1" spans="14:92">
      <c r="N448" s="28"/>
      <c r="S448" s="29"/>
      <c r="AH448" s="29"/>
      <c r="BX448" s="29"/>
      <c r="CC448" s="28"/>
      <c r="CK448" s="29"/>
      <c r="CN448" s="29"/>
    </row>
    <row r="449" customHeight="1" spans="14:92">
      <c r="N449" s="28"/>
      <c r="S449" s="29"/>
      <c r="AH449" s="29"/>
      <c r="BX449" s="29"/>
      <c r="CC449" s="28"/>
      <c r="CK449" s="29"/>
      <c r="CN449" s="29"/>
    </row>
    <row r="450" customHeight="1" spans="14:92">
      <c r="N450" s="28"/>
      <c r="S450" s="29"/>
      <c r="AH450" s="29"/>
      <c r="BX450" s="29"/>
      <c r="CC450" s="28"/>
      <c r="CK450" s="29"/>
      <c r="CN450" s="29"/>
    </row>
    <row r="451" customHeight="1" spans="14:92">
      <c r="N451" s="28"/>
      <c r="S451" s="29"/>
      <c r="AH451" s="29"/>
      <c r="BX451" s="29"/>
      <c r="CC451" s="28"/>
      <c r="CK451" s="29"/>
      <c r="CN451" s="29"/>
    </row>
    <row r="452" customHeight="1" spans="14:92">
      <c r="N452" s="28"/>
      <c r="S452" s="29"/>
      <c r="AH452" s="29"/>
      <c r="BX452" s="29"/>
      <c r="CC452" s="28"/>
      <c r="CK452" s="29"/>
      <c r="CN452" s="29"/>
    </row>
    <row r="453" customHeight="1" spans="14:92">
      <c r="N453" s="28"/>
      <c r="S453" s="29"/>
      <c r="AH453" s="29"/>
      <c r="BX453" s="29"/>
      <c r="CC453" s="28"/>
      <c r="CK453" s="29"/>
      <c r="CN453" s="29"/>
    </row>
    <row r="454" customHeight="1" spans="14:92">
      <c r="N454" s="28"/>
      <c r="S454" s="29"/>
      <c r="AH454" s="29"/>
      <c r="BX454" s="29"/>
      <c r="CC454" s="28"/>
      <c r="CK454" s="29"/>
      <c r="CN454" s="29"/>
    </row>
    <row r="455" customHeight="1" spans="14:92">
      <c r="N455" s="28"/>
      <c r="S455" s="29"/>
      <c r="AH455" s="29"/>
      <c r="BX455" s="29"/>
      <c r="CC455" s="28"/>
      <c r="CK455" s="29"/>
      <c r="CN455" s="29"/>
    </row>
    <row r="456" customHeight="1" spans="14:92">
      <c r="N456" s="28"/>
      <c r="S456" s="29"/>
      <c r="AH456" s="29"/>
      <c r="BX456" s="29"/>
      <c r="CC456" s="28"/>
      <c r="CK456" s="29"/>
      <c r="CN456" s="29"/>
    </row>
    <row r="457" customHeight="1" spans="14:92">
      <c r="N457" s="28"/>
      <c r="S457" s="29"/>
      <c r="AH457" s="29"/>
      <c r="BX457" s="29"/>
      <c r="CC457" s="28"/>
      <c r="CK457" s="29"/>
      <c r="CN457" s="29"/>
    </row>
    <row r="458" customHeight="1" spans="14:92">
      <c r="N458" s="28"/>
      <c r="S458" s="29"/>
      <c r="AH458" s="29"/>
      <c r="BX458" s="29"/>
      <c r="CC458" s="28"/>
      <c r="CK458" s="29"/>
      <c r="CN458" s="29"/>
    </row>
    <row r="459" customHeight="1" spans="14:92">
      <c r="N459" s="28"/>
      <c r="S459" s="29"/>
      <c r="AH459" s="29"/>
      <c r="BX459" s="29"/>
      <c r="CC459" s="28"/>
      <c r="CK459" s="29"/>
      <c r="CN459" s="29"/>
    </row>
    <row r="460" customHeight="1" spans="14:92">
      <c r="N460" s="28"/>
      <c r="S460" s="29"/>
      <c r="AH460" s="29"/>
      <c r="BX460" s="29"/>
      <c r="CC460" s="28"/>
      <c r="CK460" s="29"/>
      <c r="CN460" s="29"/>
    </row>
    <row r="461" customHeight="1" spans="14:92">
      <c r="N461" s="28"/>
      <c r="S461" s="29"/>
      <c r="AH461" s="29"/>
      <c r="BX461" s="29"/>
      <c r="CC461" s="28"/>
      <c r="CK461" s="29"/>
      <c r="CN461" s="29"/>
    </row>
    <row r="462" customHeight="1" spans="14:92">
      <c r="N462" s="28"/>
      <c r="S462" s="29"/>
      <c r="AH462" s="29"/>
      <c r="BX462" s="29"/>
      <c r="CC462" s="28"/>
      <c r="CK462" s="29"/>
      <c r="CN462" s="29"/>
    </row>
    <row r="463" customHeight="1" spans="14:92">
      <c r="N463" s="28"/>
      <c r="S463" s="29"/>
      <c r="AH463" s="29"/>
      <c r="BX463" s="29"/>
      <c r="CC463" s="28"/>
      <c r="CK463" s="29"/>
      <c r="CN463" s="29"/>
    </row>
    <row r="464" customHeight="1" spans="14:92">
      <c r="N464" s="28"/>
      <c r="S464" s="29"/>
      <c r="AH464" s="29"/>
      <c r="BX464" s="29"/>
      <c r="CC464" s="28"/>
      <c r="CK464" s="29"/>
      <c r="CN464" s="29"/>
    </row>
    <row r="465" customHeight="1" spans="14:92">
      <c r="N465" s="28"/>
      <c r="S465" s="29"/>
      <c r="AH465" s="29"/>
      <c r="BX465" s="29"/>
      <c r="CC465" s="28"/>
      <c r="CK465" s="29"/>
      <c r="CN465" s="29"/>
    </row>
    <row r="466" customHeight="1" spans="14:92">
      <c r="N466" s="28"/>
      <c r="S466" s="29"/>
      <c r="AH466" s="29"/>
      <c r="BX466" s="29"/>
      <c r="CC466" s="28"/>
      <c r="CK466" s="29"/>
      <c r="CN466" s="29"/>
    </row>
    <row r="467" customHeight="1" spans="14:92">
      <c r="N467" s="28"/>
      <c r="S467" s="29"/>
      <c r="AH467" s="29"/>
      <c r="BX467" s="29"/>
      <c r="CC467" s="28"/>
      <c r="CK467" s="29"/>
      <c r="CN467" s="29"/>
    </row>
    <row r="468" customHeight="1" spans="14:92">
      <c r="N468" s="28"/>
      <c r="S468" s="29"/>
      <c r="AH468" s="29"/>
      <c r="BX468" s="29"/>
      <c r="CC468" s="28"/>
      <c r="CK468" s="29"/>
      <c r="CN468" s="29"/>
    </row>
    <row r="469" customHeight="1" spans="14:92">
      <c r="N469" s="28"/>
      <c r="S469" s="29"/>
      <c r="AH469" s="29"/>
      <c r="BX469" s="29"/>
      <c r="CC469" s="28"/>
      <c r="CK469" s="29"/>
      <c r="CN469" s="29"/>
    </row>
    <row r="470" customHeight="1" spans="14:92">
      <c r="N470" s="28"/>
      <c r="S470" s="29"/>
      <c r="AH470" s="29"/>
      <c r="BX470" s="29"/>
      <c r="CC470" s="28"/>
      <c r="CK470" s="29"/>
      <c r="CN470" s="29"/>
    </row>
    <row r="471" customHeight="1" spans="14:92">
      <c r="N471" s="28"/>
      <c r="S471" s="29"/>
      <c r="AH471" s="29"/>
      <c r="BX471" s="29"/>
      <c r="CC471" s="28"/>
      <c r="CK471" s="29"/>
      <c r="CN471" s="29"/>
    </row>
    <row r="472" customHeight="1" spans="14:92">
      <c r="N472" s="28"/>
      <c r="S472" s="29"/>
      <c r="AH472" s="29"/>
      <c r="BX472" s="29"/>
      <c r="CC472" s="28"/>
      <c r="CK472" s="29"/>
      <c r="CN472" s="29"/>
    </row>
    <row r="473" customHeight="1" spans="14:92">
      <c r="N473" s="28"/>
      <c r="S473" s="29"/>
      <c r="AH473" s="29"/>
      <c r="BX473" s="29"/>
      <c r="CC473" s="28"/>
      <c r="CK473" s="29"/>
      <c r="CN473" s="29"/>
    </row>
    <row r="474" customHeight="1" spans="14:92">
      <c r="N474" s="28"/>
      <c r="S474" s="29"/>
      <c r="AH474" s="29"/>
      <c r="BX474" s="29"/>
      <c r="CC474" s="28"/>
      <c r="CK474" s="29"/>
      <c r="CN474" s="29"/>
    </row>
    <row r="475" customHeight="1" spans="14:92">
      <c r="N475" s="28"/>
      <c r="S475" s="29"/>
      <c r="AH475" s="29"/>
      <c r="BX475" s="29"/>
      <c r="CC475" s="28"/>
      <c r="CK475" s="29"/>
      <c r="CN475" s="29"/>
    </row>
    <row r="476" customHeight="1" spans="14:92">
      <c r="N476" s="28"/>
      <c r="S476" s="29"/>
      <c r="AH476" s="29"/>
      <c r="BX476" s="29"/>
      <c r="CC476" s="28"/>
      <c r="CK476" s="29"/>
      <c r="CN476" s="29"/>
    </row>
    <row r="477" customHeight="1" spans="14:92">
      <c r="N477" s="28"/>
      <c r="S477" s="29"/>
      <c r="AH477" s="29"/>
      <c r="BX477" s="29"/>
      <c r="CC477" s="28"/>
      <c r="CK477" s="29"/>
      <c r="CN477" s="29"/>
    </row>
    <row r="478" customHeight="1" spans="14:92">
      <c r="N478" s="28"/>
      <c r="S478" s="29"/>
      <c r="AH478" s="29"/>
      <c r="BX478" s="29"/>
      <c r="CC478" s="28"/>
      <c r="CK478" s="29"/>
      <c r="CN478" s="29"/>
    </row>
    <row r="479" customHeight="1" spans="14:92">
      <c r="N479" s="28"/>
      <c r="S479" s="29"/>
      <c r="AH479" s="29"/>
      <c r="BX479" s="29"/>
      <c r="CC479" s="28"/>
      <c r="CK479" s="29"/>
      <c r="CN479" s="29"/>
    </row>
    <row r="480" customHeight="1" spans="14:92">
      <c r="N480" s="28"/>
      <c r="S480" s="29"/>
      <c r="AH480" s="29"/>
      <c r="BX480" s="29"/>
      <c r="CC480" s="28"/>
      <c r="CK480" s="29"/>
      <c r="CN480" s="29"/>
    </row>
    <row r="481" customHeight="1" spans="14:92">
      <c r="N481" s="28"/>
      <c r="S481" s="29"/>
      <c r="AH481" s="29"/>
      <c r="BX481" s="29"/>
      <c r="CC481" s="28"/>
      <c r="CK481" s="29"/>
      <c r="CN481" s="29"/>
    </row>
    <row r="482" customHeight="1" spans="14:92">
      <c r="N482" s="28"/>
      <c r="S482" s="29"/>
      <c r="AH482" s="29"/>
      <c r="BX482" s="29"/>
      <c r="CC482" s="28"/>
      <c r="CK482" s="29"/>
      <c r="CN482" s="29"/>
    </row>
    <row r="483" customHeight="1" spans="14:92">
      <c r="N483" s="28"/>
      <c r="S483" s="29"/>
      <c r="AH483" s="29"/>
      <c r="BX483" s="29"/>
      <c r="CC483" s="28"/>
      <c r="CK483" s="29"/>
      <c r="CN483" s="29"/>
    </row>
    <row r="484" customHeight="1" spans="14:92">
      <c r="N484" s="28"/>
      <c r="S484" s="29"/>
      <c r="AH484" s="29"/>
      <c r="BX484" s="29"/>
      <c r="CC484" s="28"/>
      <c r="CK484" s="29"/>
      <c r="CN484" s="29"/>
    </row>
    <row r="485" customHeight="1" spans="14:92">
      <c r="N485" s="28"/>
      <c r="S485" s="29"/>
      <c r="AH485" s="29"/>
      <c r="BX485" s="29"/>
      <c r="CC485" s="28"/>
      <c r="CK485" s="29"/>
      <c r="CN485" s="29"/>
    </row>
    <row r="486" customHeight="1" spans="14:92">
      <c r="N486" s="28"/>
      <c r="S486" s="29"/>
      <c r="AH486" s="29"/>
      <c r="BX486" s="29"/>
      <c r="CC486" s="28"/>
      <c r="CK486" s="29"/>
      <c r="CN486" s="29"/>
    </row>
    <row r="487" customHeight="1" spans="14:92">
      <c r="N487" s="28"/>
      <c r="S487" s="29"/>
      <c r="AH487" s="29"/>
      <c r="BX487" s="29"/>
      <c r="CC487" s="28"/>
      <c r="CK487" s="29"/>
      <c r="CN487" s="29"/>
    </row>
    <row r="488" customHeight="1" spans="14:92">
      <c r="N488" s="28"/>
      <c r="S488" s="29"/>
      <c r="AH488" s="29"/>
      <c r="BX488" s="29"/>
      <c r="CC488" s="28"/>
      <c r="CK488" s="29"/>
      <c r="CN488" s="29"/>
    </row>
    <row r="489" customHeight="1" spans="14:92">
      <c r="N489" s="28"/>
      <c r="S489" s="29"/>
      <c r="AH489" s="29"/>
      <c r="BX489" s="29"/>
      <c r="CC489" s="28"/>
      <c r="CK489" s="29"/>
      <c r="CN489" s="29"/>
    </row>
    <row r="490" customHeight="1" spans="14:92">
      <c r="N490" s="28"/>
      <c r="S490" s="29"/>
      <c r="AH490" s="29"/>
      <c r="BX490" s="29"/>
      <c r="CC490" s="28"/>
      <c r="CK490" s="29"/>
      <c r="CN490" s="29"/>
    </row>
    <row r="491" customHeight="1" spans="14:92">
      <c r="N491" s="28"/>
      <c r="S491" s="29"/>
      <c r="AH491" s="29"/>
      <c r="BX491" s="29"/>
      <c r="CC491" s="28"/>
      <c r="CK491" s="29"/>
      <c r="CN491" s="29"/>
    </row>
    <row r="492" customHeight="1" spans="14:92">
      <c r="N492" s="28"/>
      <c r="S492" s="29"/>
      <c r="AH492" s="29"/>
      <c r="BX492" s="29"/>
      <c r="CC492" s="28"/>
      <c r="CK492" s="29"/>
      <c r="CN492" s="29"/>
    </row>
    <row r="493" customHeight="1" spans="14:92">
      <c r="N493" s="28"/>
      <c r="S493" s="29"/>
      <c r="AH493" s="29"/>
      <c r="BX493" s="29"/>
      <c r="CC493" s="28"/>
      <c r="CK493" s="29"/>
      <c r="CN493" s="29"/>
    </row>
    <row r="494" customHeight="1" spans="14:92">
      <c r="N494" s="28"/>
      <c r="S494" s="29"/>
      <c r="AH494" s="29"/>
      <c r="BX494" s="29"/>
      <c r="CC494" s="28"/>
      <c r="CK494" s="29"/>
      <c r="CN494" s="29"/>
    </row>
    <row r="495" customHeight="1" spans="14:92">
      <c r="N495" s="28"/>
      <c r="S495" s="29"/>
      <c r="AH495" s="29"/>
      <c r="BX495" s="29"/>
      <c r="CC495" s="28"/>
      <c r="CK495" s="29"/>
      <c r="CN495" s="29"/>
    </row>
    <row r="496" customHeight="1" spans="14:92">
      <c r="N496" s="28"/>
      <c r="S496" s="29"/>
      <c r="AH496" s="29"/>
      <c r="BX496" s="29"/>
      <c r="CC496" s="28"/>
      <c r="CK496" s="29"/>
      <c r="CN496" s="29"/>
    </row>
    <row r="497" customHeight="1" spans="14:92">
      <c r="N497" s="28"/>
      <c r="S497" s="29"/>
      <c r="AH497" s="29"/>
      <c r="BX497" s="29"/>
      <c r="CC497" s="28"/>
      <c r="CK497" s="29"/>
      <c r="CN497" s="29"/>
    </row>
    <row r="498" customHeight="1" spans="14:92">
      <c r="N498" s="28"/>
      <c r="S498" s="29"/>
      <c r="AH498" s="29"/>
      <c r="BX498" s="29"/>
      <c r="CC498" s="28"/>
      <c r="CK498" s="29"/>
      <c r="CN498" s="29"/>
    </row>
    <row r="499" customHeight="1" spans="14:92">
      <c r="N499" s="28"/>
      <c r="S499" s="29"/>
      <c r="AH499" s="29"/>
      <c r="BX499" s="29"/>
      <c r="CC499" s="28"/>
      <c r="CK499" s="29"/>
      <c r="CN499" s="29"/>
    </row>
    <row r="500" customHeight="1" spans="14:92">
      <c r="N500" s="28"/>
      <c r="S500" s="29"/>
      <c r="AH500" s="29"/>
      <c r="BX500" s="29"/>
      <c r="CC500" s="28"/>
      <c r="CK500" s="29"/>
      <c r="CN500" s="29"/>
    </row>
    <row r="501" customHeight="1" spans="14:92">
      <c r="N501" s="28"/>
      <c r="S501" s="29"/>
      <c r="AH501" s="29"/>
      <c r="BX501" s="29"/>
      <c r="CC501" s="28"/>
      <c r="CK501" s="29"/>
      <c r="CN501" s="29"/>
    </row>
    <row r="502" customHeight="1" spans="14:92">
      <c r="N502" s="28"/>
      <c r="S502" s="29"/>
      <c r="AH502" s="29"/>
      <c r="BX502" s="29"/>
      <c r="CC502" s="28"/>
      <c r="CK502" s="29"/>
      <c r="CN502" s="29"/>
    </row>
    <row r="503" customHeight="1" spans="14:92">
      <c r="N503" s="28"/>
      <c r="S503" s="29"/>
      <c r="AH503" s="29"/>
      <c r="BX503" s="29"/>
      <c r="CC503" s="28"/>
      <c r="CK503" s="29"/>
      <c r="CN503" s="29"/>
    </row>
    <row r="504" customHeight="1" spans="14:92">
      <c r="N504" s="28"/>
      <c r="S504" s="29"/>
      <c r="AH504" s="29"/>
      <c r="BX504" s="29"/>
      <c r="CC504" s="28"/>
      <c r="CK504" s="29"/>
      <c r="CN504" s="29"/>
    </row>
    <row r="505" customHeight="1" spans="14:92">
      <c r="N505" s="28"/>
      <c r="S505" s="29"/>
      <c r="AH505" s="29"/>
      <c r="BX505" s="29"/>
      <c r="CC505" s="28"/>
      <c r="CK505" s="29"/>
      <c r="CN505" s="29"/>
    </row>
    <row r="506" customHeight="1" spans="14:92">
      <c r="N506" s="28"/>
      <c r="S506" s="29"/>
      <c r="AH506" s="29"/>
      <c r="BX506" s="29"/>
      <c r="CC506" s="28"/>
      <c r="CK506" s="29"/>
      <c r="CN506" s="29"/>
    </row>
    <row r="507" customHeight="1" spans="14:92">
      <c r="N507" s="28"/>
      <c r="S507" s="29"/>
      <c r="AH507" s="29"/>
      <c r="BX507" s="29"/>
      <c r="CC507" s="28"/>
      <c r="CK507" s="29"/>
      <c r="CN507" s="29"/>
    </row>
    <row r="508" customHeight="1" spans="14:92">
      <c r="N508" s="28"/>
      <c r="S508" s="29"/>
      <c r="AH508" s="29"/>
      <c r="BX508" s="29"/>
      <c r="CC508" s="28"/>
      <c r="CK508" s="29"/>
      <c r="CN508" s="29"/>
    </row>
    <row r="509" customHeight="1" spans="14:92">
      <c r="N509" s="28"/>
      <c r="S509" s="29"/>
      <c r="AH509" s="29"/>
      <c r="BX509" s="29"/>
      <c r="CC509" s="28"/>
      <c r="CK509" s="29"/>
      <c r="CN509" s="29"/>
    </row>
    <row r="510" customHeight="1" spans="14:92">
      <c r="N510" s="28"/>
      <c r="S510" s="29"/>
      <c r="AH510" s="29"/>
      <c r="BX510" s="29"/>
      <c r="CC510" s="28"/>
      <c r="CK510" s="29"/>
      <c r="CN510" s="29"/>
    </row>
    <row r="511" customHeight="1" spans="14:92">
      <c r="N511" s="28"/>
      <c r="S511" s="29"/>
      <c r="AH511" s="29"/>
      <c r="BX511" s="29"/>
      <c r="CC511" s="28"/>
      <c r="CK511" s="29"/>
      <c r="CN511" s="29"/>
    </row>
    <row r="512" customHeight="1" spans="14:92">
      <c r="N512" s="28"/>
      <c r="S512" s="29"/>
      <c r="AH512" s="29"/>
      <c r="BX512" s="29"/>
      <c r="CC512" s="28"/>
      <c r="CK512" s="29"/>
      <c r="CN512" s="29"/>
    </row>
    <row r="513" customHeight="1" spans="14:92">
      <c r="N513" s="28"/>
      <c r="S513" s="29"/>
      <c r="AH513" s="29"/>
      <c r="BX513" s="29"/>
      <c r="CC513" s="28"/>
      <c r="CK513" s="29"/>
      <c r="CN513" s="29"/>
    </row>
    <row r="514" customHeight="1" spans="14:92">
      <c r="N514" s="28"/>
      <c r="S514" s="29"/>
      <c r="AH514" s="29"/>
      <c r="BX514" s="29"/>
      <c r="CC514" s="28"/>
      <c r="CK514" s="29"/>
      <c r="CN514" s="29"/>
    </row>
    <row r="515" customHeight="1" spans="14:92">
      <c r="N515" s="28"/>
      <c r="S515" s="29"/>
      <c r="AH515" s="29"/>
      <c r="BX515" s="29"/>
      <c r="CC515" s="28"/>
      <c r="CK515" s="29"/>
      <c r="CN515" s="29"/>
    </row>
    <row r="516" customHeight="1" spans="14:92">
      <c r="N516" s="28"/>
      <c r="S516" s="29"/>
      <c r="AH516" s="29"/>
      <c r="BX516" s="29"/>
      <c r="CC516" s="28"/>
      <c r="CK516" s="29"/>
      <c r="CN516" s="29"/>
    </row>
    <row r="517" customHeight="1" spans="14:92">
      <c r="N517" s="28"/>
      <c r="S517" s="29"/>
      <c r="AH517" s="29"/>
      <c r="BX517" s="29"/>
      <c r="CC517" s="28"/>
      <c r="CK517" s="29"/>
      <c r="CN517" s="29"/>
    </row>
    <row r="518" customHeight="1" spans="14:92">
      <c r="N518" s="28"/>
      <c r="S518" s="29"/>
      <c r="AH518" s="29"/>
      <c r="BX518" s="29"/>
      <c r="CC518" s="28"/>
      <c r="CK518" s="29"/>
      <c r="CN518" s="29"/>
    </row>
    <row r="519" customHeight="1" spans="14:92">
      <c r="N519" s="28"/>
      <c r="S519" s="29"/>
      <c r="AH519" s="29"/>
      <c r="BX519" s="29"/>
      <c r="CC519" s="28"/>
      <c r="CK519" s="29"/>
      <c r="CN519" s="29"/>
    </row>
    <row r="520" customHeight="1" spans="14:92">
      <c r="N520" s="28"/>
      <c r="S520" s="29"/>
      <c r="AH520" s="29"/>
      <c r="BX520" s="29"/>
      <c r="CC520" s="28"/>
      <c r="CK520" s="29"/>
      <c r="CN520" s="29"/>
    </row>
    <row r="521" customHeight="1" spans="14:92">
      <c r="N521" s="28"/>
      <c r="S521" s="29"/>
      <c r="AH521" s="29"/>
      <c r="BX521" s="29"/>
      <c r="CC521" s="28"/>
      <c r="CK521" s="29"/>
      <c r="CN521" s="29"/>
    </row>
    <row r="522" customHeight="1" spans="14:92">
      <c r="N522" s="28"/>
      <c r="S522" s="29"/>
      <c r="AH522" s="29"/>
      <c r="BX522" s="29"/>
      <c r="CC522" s="28"/>
      <c r="CK522" s="29"/>
      <c r="CN522" s="29"/>
    </row>
    <row r="523" customHeight="1" spans="14:92">
      <c r="N523" s="28"/>
      <c r="S523" s="29"/>
      <c r="AH523" s="29"/>
      <c r="BX523" s="29"/>
      <c r="CC523" s="28"/>
      <c r="CK523" s="29"/>
      <c r="CN523" s="29"/>
    </row>
    <row r="524" customHeight="1" spans="14:92">
      <c r="N524" s="28"/>
      <c r="S524" s="29"/>
      <c r="AH524" s="29"/>
      <c r="BX524" s="29"/>
      <c r="CC524" s="28"/>
      <c r="CK524" s="29"/>
      <c r="CN524" s="29"/>
    </row>
    <row r="525" customHeight="1" spans="14:92">
      <c r="N525" s="28"/>
      <c r="S525" s="29"/>
      <c r="AH525" s="29"/>
      <c r="BX525" s="29"/>
      <c r="CC525" s="28"/>
      <c r="CK525" s="29"/>
      <c r="CN525" s="29"/>
    </row>
    <row r="526" customHeight="1" spans="14:92">
      <c r="N526" s="28"/>
      <c r="S526" s="29"/>
      <c r="AH526" s="29"/>
      <c r="BX526" s="29"/>
      <c r="CC526" s="28"/>
      <c r="CK526" s="29"/>
      <c r="CN526" s="29"/>
    </row>
    <row r="527" customHeight="1" spans="14:92">
      <c r="N527" s="28"/>
      <c r="S527" s="29"/>
      <c r="AH527" s="29"/>
      <c r="BX527" s="29"/>
      <c r="CC527" s="28"/>
      <c r="CK527" s="29"/>
      <c r="CN527" s="29"/>
    </row>
    <row r="528" customHeight="1" spans="14:92">
      <c r="N528" s="28"/>
      <c r="S528" s="29"/>
      <c r="AH528" s="29"/>
      <c r="BX528" s="29"/>
      <c r="CC528" s="28"/>
      <c r="CK528" s="29"/>
      <c r="CN528" s="29"/>
    </row>
    <row r="529" customHeight="1" spans="14:92">
      <c r="N529" s="28"/>
      <c r="S529" s="29"/>
      <c r="AH529" s="29"/>
      <c r="BX529" s="29"/>
      <c r="CC529" s="28"/>
      <c r="CK529" s="29"/>
      <c r="CN529" s="29"/>
    </row>
    <row r="530" customHeight="1" spans="14:92">
      <c r="N530" s="28"/>
      <c r="S530" s="29"/>
      <c r="AH530" s="29"/>
      <c r="BX530" s="29"/>
      <c r="CC530" s="28"/>
      <c r="CK530" s="29"/>
      <c r="CN530" s="29"/>
    </row>
    <row r="531" customHeight="1" spans="14:92">
      <c r="N531" s="28"/>
      <c r="S531" s="29"/>
      <c r="AH531" s="29"/>
      <c r="BX531" s="29"/>
      <c r="CC531" s="28"/>
      <c r="CK531" s="29"/>
      <c r="CN531" s="29"/>
    </row>
    <row r="532" customHeight="1" spans="14:92">
      <c r="N532" s="28"/>
      <c r="S532" s="29"/>
      <c r="AH532" s="29"/>
      <c r="BX532" s="29"/>
      <c r="CC532" s="28"/>
      <c r="CK532" s="29"/>
      <c r="CN532" s="29"/>
    </row>
    <row r="533" customHeight="1" spans="14:92">
      <c r="N533" s="28"/>
      <c r="S533" s="29"/>
      <c r="AH533" s="29"/>
      <c r="BX533" s="29"/>
      <c r="CC533" s="28"/>
      <c r="CK533" s="29"/>
      <c r="CN533" s="29"/>
    </row>
    <row r="534" customHeight="1" spans="14:92">
      <c r="N534" s="28"/>
      <c r="S534" s="29"/>
      <c r="AH534" s="29"/>
      <c r="BX534" s="29"/>
      <c r="CC534" s="28"/>
      <c r="CK534" s="29"/>
      <c r="CN534" s="29"/>
    </row>
    <row r="535" customHeight="1" spans="14:92">
      <c r="N535" s="28"/>
      <c r="S535" s="29"/>
      <c r="AH535" s="29"/>
      <c r="BX535" s="29"/>
      <c r="CC535" s="28"/>
      <c r="CK535" s="29"/>
      <c r="CN535" s="29"/>
    </row>
    <row r="536" customHeight="1" spans="14:92">
      <c r="N536" s="28"/>
      <c r="S536" s="29"/>
      <c r="AH536" s="29"/>
      <c r="BX536" s="29"/>
      <c r="CC536" s="28"/>
      <c r="CK536" s="29"/>
      <c r="CN536" s="29"/>
    </row>
    <row r="537" customHeight="1" spans="14:92">
      <c r="N537" s="28"/>
      <c r="S537" s="29"/>
      <c r="AH537" s="29"/>
      <c r="BX537" s="29"/>
      <c r="CC537" s="28"/>
      <c r="CK537" s="29"/>
      <c r="CN537" s="29"/>
    </row>
    <row r="538" customHeight="1" spans="14:92">
      <c r="N538" s="28"/>
      <c r="S538" s="29"/>
      <c r="AH538" s="29"/>
      <c r="BX538" s="29"/>
      <c r="CC538" s="28"/>
      <c r="CK538" s="29"/>
      <c r="CN538" s="29"/>
    </row>
    <row r="539" customHeight="1" spans="14:92">
      <c r="N539" s="28"/>
      <c r="S539" s="29"/>
      <c r="AH539" s="29"/>
      <c r="BX539" s="29"/>
      <c r="CC539" s="28"/>
      <c r="CK539" s="29"/>
      <c r="CN539" s="29"/>
    </row>
    <row r="540" customHeight="1" spans="14:92">
      <c r="N540" s="28"/>
      <c r="S540" s="29"/>
      <c r="AH540" s="29"/>
      <c r="BX540" s="29"/>
      <c r="CC540" s="28"/>
      <c r="CK540" s="29"/>
      <c r="CN540" s="29"/>
    </row>
    <row r="541" customHeight="1" spans="14:92">
      <c r="N541" s="28"/>
      <c r="S541" s="29"/>
      <c r="AH541" s="29"/>
      <c r="BX541" s="29"/>
      <c r="CC541" s="28"/>
      <c r="CK541" s="29"/>
      <c r="CN541" s="29"/>
    </row>
    <row r="542" customHeight="1" spans="14:92">
      <c r="N542" s="28"/>
      <c r="S542" s="29"/>
      <c r="AH542" s="29"/>
      <c r="BX542" s="29"/>
      <c r="CC542" s="28"/>
      <c r="CK542" s="29"/>
      <c r="CN542" s="29"/>
    </row>
    <row r="543" customHeight="1" spans="14:92">
      <c r="N543" s="28"/>
      <c r="S543" s="29"/>
      <c r="AH543" s="29"/>
      <c r="BX543" s="29"/>
      <c r="CC543" s="28"/>
      <c r="CK543" s="29"/>
      <c r="CN543" s="29"/>
    </row>
    <row r="544" customHeight="1" spans="14:92">
      <c r="N544" s="28"/>
      <c r="S544" s="29"/>
      <c r="AH544" s="29"/>
      <c r="BX544" s="29"/>
      <c r="CC544" s="28"/>
      <c r="CK544" s="29"/>
      <c r="CN544" s="29"/>
    </row>
    <row r="545" customHeight="1" spans="14:92">
      <c r="N545" s="28"/>
      <c r="S545" s="29"/>
      <c r="AH545" s="29"/>
      <c r="BX545" s="29"/>
      <c r="CC545" s="28"/>
      <c r="CK545" s="29"/>
      <c r="CN545" s="29"/>
    </row>
    <row r="546" customHeight="1" spans="14:92">
      <c r="N546" s="28"/>
      <c r="S546" s="29"/>
      <c r="AH546" s="29"/>
      <c r="BX546" s="29"/>
      <c r="CC546" s="28"/>
      <c r="CK546" s="29"/>
      <c r="CN546" s="29"/>
    </row>
    <row r="547" customHeight="1" spans="14:92">
      <c r="N547" s="28"/>
      <c r="S547" s="29"/>
      <c r="AH547" s="29"/>
      <c r="BX547" s="29"/>
      <c r="CC547" s="28"/>
      <c r="CK547" s="29"/>
      <c r="CN547" s="29"/>
    </row>
    <row r="548" customHeight="1" spans="14:92">
      <c r="N548" s="28"/>
      <c r="S548" s="29"/>
      <c r="AH548" s="29"/>
      <c r="BX548" s="29"/>
      <c r="CC548" s="28"/>
      <c r="CK548" s="29"/>
      <c r="CN548" s="29"/>
    </row>
    <row r="549" customHeight="1" spans="14:92">
      <c r="N549" s="28"/>
      <c r="S549" s="29"/>
      <c r="AH549" s="29"/>
      <c r="BX549" s="29"/>
      <c r="CC549" s="28"/>
      <c r="CK549" s="29"/>
      <c r="CN549" s="29"/>
    </row>
    <row r="550" customHeight="1" spans="14:92">
      <c r="N550" s="28"/>
      <c r="S550" s="29"/>
      <c r="AH550" s="29"/>
      <c r="BX550" s="29"/>
      <c r="CC550" s="28"/>
      <c r="CK550" s="29"/>
      <c r="CN550" s="29"/>
    </row>
    <row r="551" customHeight="1" spans="14:92">
      <c r="N551" s="28"/>
      <c r="S551" s="29"/>
      <c r="AH551" s="29"/>
      <c r="BX551" s="29"/>
      <c r="CC551" s="28"/>
      <c r="CK551" s="29"/>
      <c r="CN551" s="29"/>
    </row>
    <row r="552" customHeight="1" spans="14:92">
      <c r="N552" s="28"/>
      <c r="S552" s="29"/>
      <c r="AH552" s="29"/>
      <c r="BX552" s="29"/>
      <c r="CC552" s="28"/>
      <c r="CK552" s="29"/>
      <c r="CN552" s="29"/>
    </row>
    <row r="553" customHeight="1" spans="14:92">
      <c r="N553" s="28"/>
      <c r="S553" s="29"/>
      <c r="AH553" s="29"/>
      <c r="BX553" s="29"/>
      <c r="CC553" s="28"/>
      <c r="CK553" s="29"/>
      <c r="CN553" s="29"/>
    </row>
    <row r="554" customHeight="1" spans="14:92">
      <c r="N554" s="28"/>
      <c r="S554" s="29"/>
      <c r="AH554" s="29"/>
      <c r="BX554" s="29"/>
      <c r="CC554" s="28"/>
      <c r="CK554" s="29"/>
      <c r="CN554" s="29"/>
    </row>
    <row r="555" customHeight="1" spans="14:92">
      <c r="N555" s="28"/>
      <c r="S555" s="29"/>
      <c r="AH555" s="29"/>
      <c r="BX555" s="29"/>
      <c r="CC555" s="28"/>
      <c r="CK555" s="29"/>
      <c r="CN555" s="29"/>
    </row>
    <row r="556" customHeight="1" spans="14:92">
      <c r="N556" s="28"/>
      <c r="S556" s="29"/>
      <c r="AH556" s="29"/>
      <c r="BX556" s="29"/>
      <c r="CC556" s="28"/>
      <c r="CK556" s="29"/>
      <c r="CN556" s="29"/>
    </row>
    <row r="557" customHeight="1" spans="14:92">
      <c r="N557" s="28"/>
      <c r="S557" s="29"/>
      <c r="AH557" s="29"/>
      <c r="BX557" s="29"/>
      <c r="CC557" s="28"/>
      <c r="CK557" s="29"/>
      <c r="CN557" s="29"/>
    </row>
    <row r="558" customHeight="1" spans="14:92">
      <c r="N558" s="28"/>
      <c r="S558" s="29"/>
      <c r="AH558" s="29"/>
      <c r="BX558" s="29"/>
      <c r="CC558" s="28"/>
      <c r="CK558" s="29"/>
      <c r="CN558" s="29"/>
    </row>
    <row r="559" customHeight="1" spans="14:92">
      <c r="N559" s="28"/>
      <c r="S559" s="29"/>
      <c r="AH559" s="29"/>
      <c r="BX559" s="29"/>
      <c r="CC559" s="28"/>
      <c r="CK559" s="29"/>
      <c r="CN559" s="29"/>
    </row>
    <row r="560" customHeight="1" spans="14:92">
      <c r="N560" s="28"/>
      <c r="S560" s="29"/>
      <c r="AH560" s="29"/>
      <c r="BX560" s="29"/>
      <c r="CC560" s="28"/>
      <c r="CK560" s="29"/>
      <c r="CN560" s="29"/>
    </row>
    <row r="561" customHeight="1" spans="14:92">
      <c r="N561" s="28"/>
      <c r="S561" s="29"/>
      <c r="AH561" s="29"/>
      <c r="BX561" s="29"/>
      <c r="CC561" s="28"/>
      <c r="CK561" s="29"/>
      <c r="CN561" s="29"/>
    </row>
    <row r="562" customHeight="1" spans="14:92">
      <c r="N562" s="28"/>
      <c r="S562" s="29"/>
      <c r="AH562" s="29"/>
      <c r="BX562" s="29"/>
      <c r="CC562" s="28"/>
      <c r="CK562" s="29"/>
      <c r="CN562" s="29"/>
    </row>
    <row r="563" customHeight="1" spans="14:92">
      <c r="N563" s="28"/>
      <c r="S563" s="29"/>
      <c r="AH563" s="29"/>
      <c r="BX563" s="29"/>
      <c r="CC563" s="28"/>
      <c r="CK563" s="29"/>
      <c r="CN563" s="29"/>
    </row>
    <row r="564" customHeight="1" spans="14:92">
      <c r="N564" s="28"/>
      <c r="S564" s="29"/>
      <c r="AH564" s="29"/>
      <c r="BX564" s="29"/>
      <c r="CC564" s="28"/>
      <c r="CK564" s="29"/>
      <c r="CN564" s="29"/>
    </row>
    <row r="565" customHeight="1" spans="14:92">
      <c r="N565" s="28"/>
      <c r="S565" s="29"/>
      <c r="AH565" s="29"/>
      <c r="BX565" s="29"/>
      <c r="CC565" s="28"/>
      <c r="CK565" s="29"/>
      <c r="CN565" s="29"/>
    </row>
    <row r="566" customHeight="1" spans="14:92">
      <c r="N566" s="28"/>
      <c r="S566" s="29"/>
      <c r="AH566" s="29"/>
      <c r="BX566" s="29"/>
      <c r="CC566" s="28"/>
      <c r="CK566" s="29"/>
      <c r="CN566" s="29"/>
    </row>
    <row r="567" customHeight="1" spans="14:92">
      <c r="N567" s="28"/>
      <c r="S567" s="29"/>
      <c r="AH567" s="29"/>
      <c r="BX567" s="29"/>
      <c r="CC567" s="28"/>
      <c r="CK567" s="29"/>
      <c r="CN567" s="29"/>
    </row>
    <row r="568" customHeight="1" spans="14:92">
      <c r="N568" s="28"/>
      <c r="S568" s="29"/>
      <c r="AH568" s="29"/>
      <c r="BX568" s="29"/>
      <c r="CC568" s="28"/>
      <c r="CK568" s="29"/>
      <c r="CN568" s="29"/>
    </row>
    <row r="569" customHeight="1" spans="14:92">
      <c r="N569" s="28"/>
      <c r="S569" s="29"/>
      <c r="AH569" s="29"/>
      <c r="BX569" s="29"/>
      <c r="CC569" s="28"/>
      <c r="CK569" s="29"/>
      <c r="CN569" s="29"/>
    </row>
    <row r="570" customHeight="1" spans="14:92">
      <c r="N570" s="28"/>
      <c r="S570" s="29"/>
      <c r="AH570" s="29"/>
      <c r="BX570" s="29"/>
      <c r="CC570" s="28"/>
      <c r="CK570" s="29"/>
      <c r="CN570" s="29"/>
    </row>
    <row r="571" customHeight="1" spans="14:92">
      <c r="N571" s="28"/>
      <c r="S571" s="29"/>
      <c r="AH571" s="29"/>
      <c r="BX571" s="29"/>
      <c r="CC571" s="28"/>
      <c r="CK571" s="29"/>
      <c r="CN571" s="29"/>
    </row>
    <row r="572" customHeight="1" spans="14:92">
      <c r="N572" s="28"/>
      <c r="S572" s="29"/>
      <c r="AH572" s="29"/>
      <c r="BX572" s="29"/>
      <c r="CC572" s="28"/>
      <c r="CK572" s="29"/>
      <c r="CN572" s="29"/>
    </row>
    <row r="573" customHeight="1" spans="14:92">
      <c r="N573" s="28"/>
      <c r="S573" s="29"/>
      <c r="AH573" s="29"/>
      <c r="BX573" s="29"/>
      <c r="CC573" s="28"/>
      <c r="CK573" s="29"/>
      <c r="CN573" s="29"/>
    </row>
    <row r="574" customHeight="1" spans="14:92">
      <c r="N574" s="28"/>
      <c r="S574" s="29"/>
      <c r="AH574" s="29"/>
      <c r="BX574" s="29"/>
      <c r="CC574" s="28"/>
      <c r="CK574" s="29"/>
      <c r="CN574" s="29"/>
    </row>
    <row r="575" customHeight="1" spans="14:92">
      <c r="N575" s="28"/>
      <c r="S575" s="29"/>
      <c r="AH575" s="29"/>
      <c r="BX575" s="29"/>
      <c r="CC575" s="28"/>
      <c r="CK575" s="29"/>
      <c r="CN575" s="29"/>
    </row>
    <row r="576" customHeight="1" spans="14:92">
      <c r="N576" s="28"/>
      <c r="S576" s="29"/>
      <c r="AH576" s="29"/>
      <c r="BX576" s="29"/>
      <c r="CC576" s="28"/>
      <c r="CK576" s="29"/>
      <c r="CN576" s="29"/>
    </row>
    <row r="577" customHeight="1" spans="14:92">
      <c r="N577" s="28"/>
      <c r="S577" s="29"/>
      <c r="AH577" s="29"/>
      <c r="BX577" s="29"/>
      <c r="CC577" s="28"/>
      <c r="CK577" s="29"/>
      <c r="CN577" s="29"/>
    </row>
    <row r="578" customHeight="1" spans="14:92">
      <c r="N578" s="28"/>
      <c r="S578" s="29"/>
      <c r="AH578" s="29"/>
      <c r="BX578" s="29"/>
      <c r="CC578" s="28"/>
      <c r="CK578" s="29"/>
      <c r="CN578" s="29"/>
    </row>
    <row r="579" customHeight="1" spans="14:92">
      <c r="N579" s="28"/>
      <c r="S579" s="29"/>
      <c r="AH579" s="29"/>
      <c r="BX579" s="29"/>
      <c r="CC579" s="28"/>
      <c r="CK579" s="29"/>
      <c r="CN579" s="29"/>
    </row>
    <row r="580" customHeight="1" spans="14:92">
      <c r="N580" s="28"/>
      <c r="S580" s="29"/>
      <c r="AH580" s="29"/>
      <c r="BX580" s="29"/>
      <c r="CC580" s="28"/>
      <c r="CK580" s="29"/>
      <c r="CN580" s="29"/>
    </row>
    <row r="581" customHeight="1" spans="14:92">
      <c r="N581" s="28"/>
      <c r="S581" s="29"/>
      <c r="AH581" s="29"/>
      <c r="BX581" s="29"/>
      <c r="CC581" s="28"/>
      <c r="CK581" s="29"/>
      <c r="CN581" s="29"/>
    </row>
    <row r="582" customHeight="1" spans="14:92">
      <c r="N582" s="28"/>
      <c r="S582" s="29"/>
      <c r="AH582" s="29"/>
      <c r="BX582" s="29"/>
      <c r="CC582" s="28"/>
      <c r="CK582" s="29"/>
      <c r="CN582" s="29"/>
    </row>
    <row r="583" customHeight="1" spans="14:92">
      <c r="N583" s="28"/>
      <c r="S583" s="29"/>
      <c r="AH583" s="29"/>
      <c r="BX583" s="29"/>
      <c r="CC583" s="28"/>
      <c r="CK583" s="29"/>
      <c r="CN583" s="29"/>
    </row>
    <row r="584" customHeight="1" spans="14:92">
      <c r="N584" s="28"/>
      <c r="S584" s="29"/>
      <c r="AH584" s="29"/>
      <c r="BX584" s="29"/>
      <c r="CC584" s="28"/>
      <c r="CK584" s="29"/>
      <c r="CN584" s="29"/>
    </row>
    <row r="585" customHeight="1" spans="14:92">
      <c r="N585" s="28"/>
      <c r="S585" s="29"/>
      <c r="AH585" s="29"/>
      <c r="BX585" s="29"/>
      <c r="CC585" s="28"/>
      <c r="CK585" s="29"/>
      <c r="CN585" s="29"/>
    </row>
    <row r="586" customHeight="1" spans="14:92">
      <c r="N586" s="28"/>
      <c r="S586" s="29"/>
      <c r="AH586" s="29"/>
      <c r="BX586" s="29"/>
      <c r="CC586" s="28"/>
      <c r="CK586" s="29"/>
      <c r="CN586" s="29"/>
    </row>
    <row r="587" customHeight="1" spans="14:92">
      <c r="N587" s="28"/>
      <c r="S587" s="29"/>
      <c r="AH587" s="29"/>
      <c r="BX587" s="29"/>
      <c r="CC587" s="28"/>
      <c r="CK587" s="29"/>
      <c r="CN587" s="29"/>
    </row>
    <row r="588" customHeight="1" spans="14:92">
      <c r="N588" s="28"/>
      <c r="S588" s="29"/>
      <c r="AH588" s="29"/>
      <c r="BX588" s="29"/>
      <c r="CC588" s="28"/>
      <c r="CK588" s="29"/>
      <c r="CN588" s="29"/>
    </row>
    <row r="589" customHeight="1" spans="14:92">
      <c r="N589" s="28"/>
      <c r="S589" s="29"/>
      <c r="AH589" s="29"/>
      <c r="BX589" s="29"/>
      <c r="CC589" s="28"/>
      <c r="CK589" s="29"/>
      <c r="CN589" s="29"/>
    </row>
    <row r="590" customHeight="1" spans="14:92">
      <c r="N590" s="28"/>
      <c r="S590" s="29"/>
      <c r="AH590" s="29"/>
      <c r="BX590" s="29"/>
      <c r="CC590" s="28"/>
      <c r="CK590" s="29"/>
      <c r="CN590" s="29"/>
    </row>
    <row r="591" customHeight="1" spans="14:92">
      <c r="N591" s="28"/>
      <c r="S591" s="29"/>
      <c r="AH591" s="29"/>
      <c r="BX591" s="29"/>
      <c r="CC591" s="28"/>
      <c r="CK591" s="29"/>
      <c r="CN591" s="29"/>
    </row>
    <row r="592" customHeight="1" spans="14:92">
      <c r="N592" s="28"/>
      <c r="S592" s="29"/>
      <c r="AH592" s="29"/>
      <c r="BX592" s="29"/>
      <c r="CC592" s="28"/>
      <c r="CK592" s="29"/>
      <c r="CN592" s="29"/>
    </row>
    <row r="593" customHeight="1" spans="14:92">
      <c r="N593" s="28"/>
      <c r="S593" s="29"/>
      <c r="AH593" s="29"/>
      <c r="BX593" s="29"/>
      <c r="CC593" s="28"/>
      <c r="CK593" s="29"/>
      <c r="CN593" s="29"/>
    </row>
    <row r="594" customHeight="1" spans="14:92">
      <c r="N594" s="28"/>
      <c r="S594" s="29"/>
      <c r="AH594" s="29"/>
      <c r="BX594" s="29"/>
      <c r="CC594" s="28"/>
      <c r="CK594" s="29"/>
      <c r="CN594" s="29"/>
    </row>
    <row r="595" customHeight="1" spans="14:92">
      <c r="N595" s="28"/>
      <c r="S595" s="29"/>
      <c r="AH595" s="29"/>
      <c r="BX595" s="29"/>
      <c r="CC595" s="28"/>
      <c r="CK595" s="29"/>
      <c r="CN595" s="29"/>
    </row>
    <row r="596" customHeight="1" spans="14:92">
      <c r="N596" s="28"/>
      <c r="S596" s="29"/>
      <c r="AH596" s="29"/>
      <c r="BX596" s="29"/>
      <c r="CC596" s="28"/>
      <c r="CK596" s="29"/>
      <c r="CN596" s="29"/>
    </row>
    <row r="597" customHeight="1" spans="14:92">
      <c r="N597" s="28"/>
      <c r="S597" s="29"/>
      <c r="AH597" s="29"/>
      <c r="BX597" s="29"/>
      <c r="CC597" s="28"/>
      <c r="CK597" s="29"/>
      <c r="CN597" s="29"/>
    </row>
    <row r="598" customHeight="1" spans="14:92">
      <c r="N598" s="28"/>
      <c r="S598" s="29"/>
      <c r="AH598" s="29"/>
      <c r="BX598" s="29"/>
      <c r="CC598" s="28"/>
      <c r="CK598" s="29"/>
      <c r="CN598" s="29"/>
    </row>
    <row r="599" customHeight="1" spans="14:92">
      <c r="N599" s="28"/>
      <c r="S599" s="29"/>
      <c r="AH599" s="29"/>
      <c r="BX599" s="29"/>
      <c r="CC599" s="28"/>
      <c r="CK599" s="29"/>
      <c r="CN599" s="29"/>
    </row>
    <row r="600" customHeight="1" spans="14:92">
      <c r="N600" s="28"/>
      <c r="S600" s="29"/>
      <c r="AH600" s="29"/>
      <c r="BX600" s="29"/>
      <c r="CC600" s="28"/>
      <c r="CK600" s="29"/>
      <c r="CN600" s="29"/>
    </row>
    <row r="601" customHeight="1" spans="14:92">
      <c r="N601" s="28"/>
      <c r="S601" s="29"/>
      <c r="AH601" s="29"/>
      <c r="BX601" s="29"/>
      <c r="CC601" s="28"/>
      <c r="CK601" s="29"/>
      <c r="CN601" s="29"/>
    </row>
    <row r="602" customHeight="1" spans="14:92">
      <c r="N602" s="28"/>
      <c r="S602" s="29"/>
      <c r="AH602" s="29"/>
      <c r="BX602" s="29"/>
      <c r="CC602" s="28"/>
      <c r="CK602" s="29"/>
      <c r="CN602" s="29"/>
    </row>
    <row r="603" customHeight="1" spans="14:92">
      <c r="N603" s="28"/>
      <c r="S603" s="29"/>
      <c r="AH603" s="29"/>
      <c r="BX603" s="29"/>
      <c r="CC603" s="28"/>
      <c r="CK603" s="29"/>
      <c r="CN603" s="29"/>
    </row>
    <row r="604" customHeight="1" spans="14:92">
      <c r="N604" s="28"/>
      <c r="S604" s="29"/>
      <c r="AH604" s="29"/>
      <c r="BX604" s="29"/>
      <c r="CC604" s="28"/>
      <c r="CK604" s="29"/>
      <c r="CN604" s="29"/>
    </row>
    <row r="605" customHeight="1" spans="14:92">
      <c r="N605" s="28"/>
      <c r="S605" s="29"/>
      <c r="AH605" s="29"/>
      <c r="BX605" s="29"/>
      <c r="CC605" s="28"/>
      <c r="CK605" s="29"/>
      <c r="CN605" s="29"/>
    </row>
    <row r="606" customHeight="1" spans="14:92">
      <c r="N606" s="28"/>
      <c r="S606" s="29"/>
      <c r="AH606" s="29"/>
      <c r="BX606" s="29"/>
      <c r="CC606" s="28"/>
      <c r="CK606" s="29"/>
      <c r="CN606" s="29"/>
    </row>
    <row r="607" customHeight="1" spans="14:92">
      <c r="N607" s="28"/>
      <c r="S607" s="29"/>
      <c r="AH607" s="29"/>
      <c r="BX607" s="29"/>
      <c r="CC607" s="28"/>
      <c r="CK607" s="29"/>
      <c r="CN607" s="29"/>
    </row>
    <row r="608" customHeight="1" spans="14:92">
      <c r="N608" s="28"/>
      <c r="S608" s="29"/>
      <c r="AH608" s="29"/>
      <c r="BX608" s="29"/>
      <c r="CC608" s="28"/>
      <c r="CK608" s="29"/>
      <c r="CN608" s="29"/>
    </row>
    <row r="609" customHeight="1" spans="14:92">
      <c r="N609" s="28"/>
      <c r="S609" s="29"/>
      <c r="AH609" s="29"/>
      <c r="BX609" s="29"/>
      <c r="CC609" s="28"/>
      <c r="CK609" s="29"/>
      <c r="CN609" s="29"/>
    </row>
    <row r="610" customHeight="1" spans="14:92">
      <c r="N610" s="28"/>
      <c r="S610" s="29"/>
      <c r="AH610" s="29"/>
      <c r="BX610" s="29"/>
      <c r="CC610" s="28"/>
      <c r="CK610" s="29"/>
      <c r="CN610" s="29"/>
    </row>
    <row r="611" customHeight="1" spans="14:92">
      <c r="N611" s="28"/>
      <c r="S611" s="29"/>
      <c r="AH611" s="29"/>
      <c r="BX611" s="29"/>
      <c r="CC611" s="28"/>
      <c r="CK611" s="29"/>
      <c r="CN611" s="29"/>
    </row>
    <row r="612" customHeight="1" spans="14:92">
      <c r="N612" s="28"/>
      <c r="S612" s="29"/>
      <c r="AH612" s="29"/>
      <c r="BX612" s="29"/>
      <c r="CC612" s="28"/>
      <c r="CK612" s="29"/>
      <c r="CN612" s="29"/>
    </row>
    <row r="613" customHeight="1" spans="14:92">
      <c r="N613" s="28"/>
      <c r="S613" s="29"/>
      <c r="AH613" s="29"/>
      <c r="BX613" s="29"/>
      <c r="CC613" s="28"/>
      <c r="CK613" s="29"/>
      <c r="CN613" s="29"/>
    </row>
    <row r="614" customHeight="1" spans="14:92">
      <c r="N614" s="28"/>
      <c r="S614" s="29"/>
      <c r="AH614" s="29"/>
      <c r="BX614" s="29"/>
      <c r="CC614" s="28"/>
      <c r="CK614" s="29"/>
      <c r="CN614" s="29"/>
    </row>
    <row r="615" customHeight="1" spans="14:92">
      <c r="N615" s="28"/>
      <c r="S615" s="29"/>
      <c r="AH615" s="29"/>
      <c r="BX615" s="29"/>
      <c r="CC615" s="28"/>
      <c r="CK615" s="29"/>
      <c r="CN615" s="29"/>
    </row>
    <row r="616" customHeight="1" spans="14:92">
      <c r="N616" s="28"/>
      <c r="S616" s="29"/>
      <c r="AH616" s="29"/>
      <c r="BX616" s="29"/>
      <c r="CC616" s="28"/>
      <c r="CK616" s="29"/>
      <c r="CN616" s="29"/>
    </row>
    <row r="617" customHeight="1" spans="14:92">
      <c r="N617" s="28"/>
      <c r="S617" s="29"/>
      <c r="AH617" s="29"/>
      <c r="BX617" s="29"/>
      <c r="CC617" s="28"/>
      <c r="CK617" s="29"/>
      <c r="CN617" s="29"/>
    </row>
    <row r="618" customHeight="1" spans="14:92">
      <c r="N618" s="28"/>
      <c r="S618" s="29"/>
      <c r="AH618" s="29"/>
      <c r="BX618" s="29"/>
      <c r="CC618" s="28"/>
      <c r="CK618" s="29"/>
      <c r="CN618" s="29"/>
    </row>
    <row r="619" customHeight="1" spans="14:92">
      <c r="N619" s="28"/>
      <c r="S619" s="29"/>
      <c r="AH619" s="29"/>
      <c r="BX619" s="29"/>
      <c r="CC619" s="28"/>
      <c r="CK619" s="29"/>
      <c r="CN619" s="29"/>
    </row>
    <row r="620" customHeight="1" spans="14:92">
      <c r="N620" s="28"/>
      <c r="S620" s="29"/>
      <c r="AH620" s="29"/>
      <c r="BX620" s="29"/>
      <c r="CC620" s="28"/>
      <c r="CK620" s="29"/>
      <c r="CN620" s="29"/>
    </row>
    <row r="621" customHeight="1" spans="14:92">
      <c r="N621" s="28"/>
      <c r="S621" s="29"/>
      <c r="AH621" s="29"/>
      <c r="BX621" s="29"/>
      <c r="CC621" s="28"/>
      <c r="CK621" s="29"/>
      <c r="CN621" s="29"/>
    </row>
    <row r="622" customHeight="1" spans="14:92">
      <c r="N622" s="28"/>
      <c r="S622" s="29"/>
      <c r="AH622" s="29"/>
      <c r="BX622" s="29"/>
      <c r="CC622" s="28"/>
      <c r="CK622" s="29"/>
      <c r="CN622" s="29"/>
    </row>
    <row r="623" customHeight="1" spans="14:92">
      <c r="N623" s="28"/>
      <c r="S623" s="29"/>
      <c r="AH623" s="29"/>
      <c r="BX623" s="29"/>
      <c r="CC623" s="28"/>
      <c r="CK623" s="29"/>
      <c r="CN623" s="29"/>
    </row>
    <row r="624" customHeight="1" spans="14:92">
      <c r="N624" s="28"/>
      <c r="S624" s="29"/>
      <c r="AH624" s="29"/>
      <c r="BX624" s="29"/>
      <c r="CC624" s="28"/>
      <c r="CK624" s="29"/>
      <c r="CN624" s="29"/>
    </row>
    <row r="625" customHeight="1" spans="14:92">
      <c r="N625" s="28"/>
      <c r="S625" s="29"/>
      <c r="AH625" s="29"/>
      <c r="BX625" s="29"/>
      <c r="CC625" s="28"/>
      <c r="CK625" s="29"/>
      <c r="CN625" s="29"/>
    </row>
    <row r="626" customHeight="1" spans="14:92">
      <c r="N626" s="28"/>
      <c r="S626" s="29"/>
      <c r="AH626" s="29"/>
      <c r="BX626" s="29"/>
      <c r="CC626" s="28"/>
      <c r="CK626" s="29"/>
      <c r="CN626" s="29"/>
    </row>
    <row r="627" customHeight="1" spans="14:92">
      <c r="N627" s="28"/>
      <c r="S627" s="29"/>
      <c r="AH627" s="29"/>
      <c r="BX627" s="29"/>
      <c r="CC627" s="28"/>
      <c r="CK627" s="29"/>
      <c r="CN627" s="29"/>
    </row>
    <row r="628" customHeight="1" spans="14:92">
      <c r="N628" s="28"/>
      <c r="S628" s="29"/>
      <c r="AH628" s="29"/>
      <c r="BX628" s="29"/>
      <c r="CC628" s="28"/>
      <c r="CK628" s="29"/>
      <c r="CN628" s="29"/>
    </row>
    <row r="629" customHeight="1" spans="14:92">
      <c r="N629" s="28"/>
      <c r="S629" s="29"/>
      <c r="AH629" s="29"/>
      <c r="BX629" s="29"/>
      <c r="CC629" s="28"/>
      <c r="CK629" s="29"/>
      <c r="CN629" s="29"/>
    </row>
    <row r="630" customHeight="1" spans="14:92">
      <c r="N630" s="28"/>
      <c r="S630" s="29"/>
      <c r="AH630" s="29"/>
      <c r="BX630" s="29"/>
      <c r="CC630" s="28"/>
      <c r="CK630" s="29"/>
      <c r="CN630" s="29"/>
    </row>
    <row r="631" customHeight="1" spans="14:92">
      <c r="N631" s="28"/>
      <c r="S631" s="29"/>
      <c r="AH631" s="29"/>
      <c r="BX631" s="29"/>
      <c r="CC631" s="28"/>
      <c r="CK631" s="29"/>
      <c r="CN631" s="29"/>
    </row>
    <row r="632" customHeight="1" spans="14:92">
      <c r="N632" s="28"/>
      <c r="S632" s="29"/>
      <c r="AH632" s="29"/>
      <c r="BX632" s="29"/>
      <c r="CC632" s="28"/>
      <c r="CK632" s="29"/>
      <c r="CN632" s="29"/>
    </row>
    <row r="633" customHeight="1" spans="14:92">
      <c r="N633" s="28"/>
      <c r="S633" s="29"/>
      <c r="AH633" s="29"/>
      <c r="BX633" s="29"/>
      <c r="CC633" s="28"/>
      <c r="CK633" s="29"/>
      <c r="CN633" s="29"/>
    </row>
    <row r="634" customHeight="1" spans="14:92">
      <c r="N634" s="28"/>
      <c r="S634" s="29"/>
      <c r="AH634" s="29"/>
      <c r="BX634" s="29"/>
      <c r="CC634" s="28"/>
      <c r="CK634" s="29"/>
      <c r="CN634" s="29"/>
    </row>
    <row r="635" customHeight="1" spans="14:92">
      <c r="N635" s="28"/>
      <c r="S635" s="29"/>
      <c r="AH635" s="29"/>
      <c r="BX635" s="29"/>
      <c r="CC635" s="28"/>
      <c r="CK635" s="29"/>
      <c r="CN635" s="29"/>
    </row>
    <row r="636" customHeight="1" spans="14:92">
      <c r="N636" s="28"/>
      <c r="S636" s="29"/>
      <c r="AH636" s="29"/>
      <c r="BX636" s="29"/>
      <c r="CC636" s="28"/>
      <c r="CK636" s="29"/>
      <c r="CN636" s="29"/>
    </row>
    <row r="637" customHeight="1" spans="14:92">
      <c r="N637" s="28"/>
      <c r="S637" s="29"/>
      <c r="AH637" s="29"/>
      <c r="BX637" s="29"/>
      <c r="CC637" s="28"/>
      <c r="CK637" s="29"/>
      <c r="CN637" s="29"/>
    </row>
    <row r="638" customHeight="1" spans="14:92">
      <c r="N638" s="28"/>
      <c r="S638" s="29"/>
      <c r="AH638" s="29"/>
      <c r="BX638" s="29"/>
      <c r="CC638" s="28"/>
      <c r="CK638" s="29"/>
      <c r="CN638" s="29"/>
    </row>
    <row r="639" customHeight="1" spans="14:92">
      <c r="N639" s="28"/>
      <c r="S639" s="29"/>
      <c r="AH639" s="29"/>
      <c r="BX639" s="29"/>
      <c r="CC639" s="28"/>
      <c r="CK639" s="29"/>
      <c r="CN639" s="29"/>
    </row>
    <row r="640" customHeight="1" spans="14:92">
      <c r="N640" s="28"/>
      <c r="S640" s="29"/>
      <c r="AH640" s="29"/>
      <c r="BX640" s="29"/>
      <c r="CC640" s="28"/>
      <c r="CK640" s="29"/>
      <c r="CN640" s="29"/>
    </row>
    <row r="641" customHeight="1" spans="14:92">
      <c r="N641" s="28"/>
      <c r="S641" s="29"/>
      <c r="AH641" s="29"/>
      <c r="BX641" s="29"/>
      <c r="CC641" s="28"/>
      <c r="CK641" s="29"/>
      <c r="CN641" s="29"/>
    </row>
    <row r="642" customHeight="1" spans="14:92">
      <c r="N642" s="28"/>
      <c r="S642" s="29"/>
      <c r="AH642" s="29"/>
      <c r="BX642" s="29"/>
      <c r="CC642" s="28"/>
      <c r="CK642" s="29"/>
      <c r="CN642" s="29"/>
    </row>
    <row r="643" customHeight="1" spans="14:92">
      <c r="N643" s="28"/>
      <c r="S643" s="29"/>
      <c r="AH643" s="29"/>
      <c r="BX643" s="29"/>
      <c r="CC643" s="28"/>
      <c r="CK643" s="29"/>
      <c r="CN643" s="29"/>
    </row>
    <row r="644" customHeight="1" spans="14:92">
      <c r="N644" s="28"/>
      <c r="S644" s="29"/>
      <c r="AH644" s="29"/>
      <c r="BX644" s="29"/>
      <c r="CC644" s="28"/>
      <c r="CK644" s="29"/>
      <c r="CN644" s="29"/>
    </row>
    <row r="645" customHeight="1" spans="14:92">
      <c r="N645" s="28"/>
      <c r="S645" s="29"/>
      <c r="AH645" s="29"/>
      <c r="BX645" s="29"/>
      <c r="CC645" s="28"/>
      <c r="CK645" s="29"/>
      <c r="CN645" s="29"/>
    </row>
    <row r="646" customHeight="1" spans="14:92">
      <c r="N646" s="28"/>
      <c r="S646" s="29"/>
      <c r="AH646" s="29"/>
      <c r="BX646" s="29"/>
      <c r="CC646" s="28"/>
      <c r="CK646" s="29"/>
      <c r="CN646" s="29"/>
    </row>
    <row r="647" customHeight="1" spans="14:92">
      <c r="N647" s="28"/>
      <c r="S647" s="29"/>
      <c r="AH647" s="29"/>
      <c r="BX647" s="29"/>
      <c r="CC647" s="28"/>
      <c r="CK647" s="29"/>
      <c r="CN647" s="29"/>
    </row>
    <row r="648" customHeight="1" spans="14:92">
      <c r="N648" s="28"/>
      <c r="S648" s="29"/>
      <c r="AH648" s="29"/>
      <c r="BX648" s="29"/>
      <c r="CC648" s="28"/>
      <c r="CK648" s="29"/>
      <c r="CN648" s="29"/>
    </row>
    <row r="649" customHeight="1" spans="14:92">
      <c r="N649" s="28"/>
      <c r="S649" s="29"/>
      <c r="AH649" s="29"/>
      <c r="BX649" s="29"/>
      <c r="CC649" s="28"/>
      <c r="CK649" s="29"/>
      <c r="CN649" s="29"/>
    </row>
    <row r="650" customHeight="1" spans="14:92">
      <c r="N650" s="28"/>
      <c r="S650" s="29"/>
      <c r="AH650" s="29"/>
      <c r="BX650" s="29"/>
      <c r="CC650" s="28"/>
      <c r="CK650" s="29"/>
      <c r="CN650" s="29"/>
    </row>
    <row r="651" customHeight="1" spans="14:92">
      <c r="N651" s="28"/>
      <c r="S651" s="29"/>
      <c r="AH651" s="29"/>
      <c r="BX651" s="29"/>
      <c r="CC651" s="28"/>
      <c r="CK651" s="29"/>
      <c r="CN651" s="29"/>
    </row>
    <row r="652" customHeight="1" spans="14:92">
      <c r="N652" s="28"/>
      <c r="S652" s="29"/>
      <c r="AH652" s="29"/>
      <c r="BX652" s="29"/>
      <c r="CC652" s="28"/>
      <c r="CK652" s="29"/>
      <c r="CN652" s="29"/>
    </row>
    <row r="653" customHeight="1" spans="14:92">
      <c r="N653" s="28"/>
      <c r="S653" s="29"/>
      <c r="AH653" s="29"/>
      <c r="BX653" s="29"/>
      <c r="CC653" s="28"/>
      <c r="CK653" s="29"/>
      <c r="CN653" s="29"/>
    </row>
    <row r="654" customHeight="1" spans="14:92">
      <c r="N654" s="28"/>
      <c r="S654" s="29"/>
      <c r="AH654" s="29"/>
      <c r="BX654" s="29"/>
      <c r="CC654" s="28"/>
      <c r="CK654" s="29"/>
      <c r="CN654" s="29"/>
    </row>
    <row r="655" customHeight="1" spans="14:92">
      <c r="N655" s="28"/>
      <c r="S655" s="29"/>
      <c r="AH655" s="29"/>
      <c r="BX655" s="29"/>
      <c r="CC655" s="28"/>
      <c r="CK655" s="29"/>
      <c r="CN655" s="29"/>
    </row>
    <row r="656" customHeight="1" spans="14:92">
      <c r="N656" s="28"/>
      <c r="S656" s="29"/>
      <c r="AH656" s="29"/>
      <c r="BX656" s="29"/>
      <c r="CC656" s="28"/>
      <c r="CK656" s="29"/>
      <c r="CN656" s="29"/>
    </row>
    <row r="657" customHeight="1" spans="14:92">
      <c r="N657" s="28"/>
      <c r="S657" s="29"/>
      <c r="AH657" s="29"/>
      <c r="BX657" s="29"/>
      <c r="CC657" s="28"/>
      <c r="CK657" s="29"/>
      <c r="CN657" s="29"/>
    </row>
    <row r="658" customHeight="1" spans="14:92">
      <c r="N658" s="28"/>
      <c r="S658" s="29"/>
      <c r="AH658" s="29"/>
      <c r="BX658" s="29"/>
      <c r="CC658" s="28"/>
      <c r="CK658" s="29"/>
      <c r="CN658" s="29"/>
    </row>
    <row r="659" customHeight="1" spans="14:92">
      <c r="N659" s="28"/>
      <c r="S659" s="29"/>
      <c r="AH659" s="29"/>
      <c r="BX659" s="29"/>
      <c r="CC659" s="28"/>
      <c r="CK659" s="29"/>
      <c r="CN659" s="29"/>
    </row>
    <row r="660" customHeight="1" spans="14:92">
      <c r="N660" s="28"/>
      <c r="S660" s="29"/>
      <c r="AH660" s="29"/>
      <c r="BX660" s="29"/>
      <c r="CC660" s="28"/>
      <c r="CK660" s="29"/>
      <c r="CN660" s="29"/>
    </row>
    <row r="661" customHeight="1" spans="14:92">
      <c r="N661" s="28"/>
      <c r="S661" s="29"/>
      <c r="AH661" s="29"/>
      <c r="BX661" s="29"/>
      <c r="CC661" s="28"/>
      <c r="CK661" s="29"/>
      <c r="CN661" s="29"/>
    </row>
    <row r="662" customHeight="1" spans="14:92">
      <c r="N662" s="28"/>
      <c r="S662" s="29"/>
      <c r="AH662" s="29"/>
      <c r="BX662" s="29"/>
      <c r="CC662" s="28"/>
      <c r="CK662" s="29"/>
      <c r="CN662" s="29"/>
    </row>
    <row r="663" customHeight="1" spans="14:92">
      <c r="N663" s="28"/>
      <c r="S663" s="29"/>
      <c r="AH663" s="29"/>
      <c r="BX663" s="29"/>
      <c r="CC663" s="28"/>
      <c r="CK663" s="29"/>
      <c r="CN663" s="29"/>
    </row>
    <row r="664" customHeight="1" spans="14:92">
      <c r="N664" s="28"/>
      <c r="S664" s="29"/>
      <c r="AH664" s="29"/>
      <c r="BX664" s="29"/>
      <c r="CC664" s="28"/>
      <c r="CK664" s="29"/>
      <c r="CN664" s="29"/>
    </row>
    <row r="665" customHeight="1" spans="14:92">
      <c r="N665" s="28"/>
      <c r="S665" s="29"/>
      <c r="AH665" s="29"/>
      <c r="BX665" s="29"/>
      <c r="CC665" s="28"/>
      <c r="CK665" s="29"/>
      <c r="CN665" s="29"/>
    </row>
    <row r="666" customHeight="1" spans="14:92">
      <c r="N666" s="28"/>
      <c r="S666" s="29"/>
      <c r="AH666" s="29"/>
      <c r="BX666" s="29"/>
      <c r="CC666" s="28"/>
      <c r="CK666" s="29"/>
      <c r="CN666" s="29"/>
    </row>
    <row r="667" customHeight="1" spans="14:92">
      <c r="N667" s="28"/>
      <c r="S667" s="29"/>
      <c r="AH667" s="29"/>
      <c r="BX667" s="29"/>
      <c r="CC667" s="28"/>
      <c r="CK667" s="29"/>
      <c r="CN667" s="29"/>
    </row>
    <row r="668" customHeight="1" spans="14:92">
      <c r="N668" s="28"/>
      <c r="S668" s="29"/>
      <c r="AH668" s="29"/>
      <c r="BX668" s="29"/>
      <c r="CC668" s="28"/>
      <c r="CK668" s="29"/>
      <c r="CN668" s="29"/>
    </row>
    <row r="669" customHeight="1" spans="14:92">
      <c r="N669" s="28"/>
      <c r="S669" s="29"/>
      <c r="AH669" s="29"/>
      <c r="BX669" s="29"/>
      <c r="CC669" s="28"/>
      <c r="CK669" s="29"/>
      <c r="CN669" s="29"/>
    </row>
    <row r="670" customHeight="1" spans="14:92">
      <c r="N670" s="28"/>
      <c r="S670" s="29"/>
      <c r="AH670" s="29"/>
      <c r="BX670" s="29"/>
      <c r="CC670" s="28"/>
      <c r="CK670" s="29"/>
      <c r="CN670" s="29"/>
    </row>
    <row r="671" customHeight="1" spans="14:92">
      <c r="N671" s="28"/>
      <c r="S671" s="29"/>
      <c r="AH671" s="29"/>
      <c r="BX671" s="29"/>
      <c r="CC671" s="28"/>
      <c r="CK671" s="29"/>
      <c r="CN671" s="29"/>
    </row>
    <row r="672" customHeight="1" spans="14:92">
      <c r="N672" s="28"/>
      <c r="S672" s="29"/>
      <c r="AH672" s="29"/>
      <c r="BX672" s="29"/>
      <c r="CC672" s="28"/>
      <c r="CK672" s="29"/>
      <c r="CN672" s="29"/>
    </row>
    <row r="673" customHeight="1" spans="14:92">
      <c r="N673" s="28"/>
      <c r="S673" s="29"/>
      <c r="AH673" s="29"/>
      <c r="BX673" s="29"/>
      <c r="CC673" s="28"/>
      <c r="CK673" s="29"/>
      <c r="CN673" s="29"/>
    </row>
    <row r="674" customHeight="1" spans="14:92">
      <c r="N674" s="28"/>
      <c r="S674" s="29"/>
      <c r="AH674" s="29"/>
      <c r="BX674" s="29"/>
      <c r="CC674" s="28"/>
      <c r="CK674" s="29"/>
      <c r="CN674" s="29"/>
    </row>
    <row r="675" customHeight="1" spans="14:92">
      <c r="N675" s="28"/>
      <c r="S675" s="29"/>
      <c r="AH675" s="29"/>
      <c r="BX675" s="29"/>
      <c r="CC675" s="28"/>
      <c r="CK675" s="29"/>
      <c r="CN675" s="29"/>
    </row>
    <row r="676" customHeight="1" spans="14:92">
      <c r="N676" s="28"/>
      <c r="S676" s="29"/>
      <c r="AH676" s="29"/>
      <c r="BX676" s="29"/>
      <c r="CC676" s="28"/>
      <c r="CK676" s="29"/>
      <c r="CN676" s="29"/>
    </row>
    <row r="677" customHeight="1" spans="14:92">
      <c r="N677" s="28"/>
      <c r="S677" s="29"/>
      <c r="AH677" s="29"/>
      <c r="BX677" s="29"/>
      <c r="CC677" s="28"/>
      <c r="CK677" s="29"/>
      <c r="CN677" s="29"/>
    </row>
    <row r="678" customHeight="1" spans="14:92">
      <c r="N678" s="28"/>
      <c r="S678" s="29"/>
      <c r="AH678" s="29"/>
      <c r="BX678" s="29"/>
      <c r="CC678" s="28"/>
      <c r="CK678" s="29"/>
      <c r="CN678" s="29"/>
    </row>
    <row r="679" customHeight="1" spans="14:92">
      <c r="N679" s="28"/>
      <c r="S679" s="29"/>
      <c r="AH679" s="29"/>
      <c r="BX679" s="29"/>
      <c r="CC679" s="28"/>
      <c r="CK679" s="29"/>
      <c r="CN679" s="29"/>
    </row>
    <row r="680" customHeight="1" spans="14:92">
      <c r="N680" s="28"/>
      <c r="S680" s="29"/>
      <c r="AH680" s="29"/>
      <c r="BX680" s="29"/>
      <c r="CC680" s="28"/>
      <c r="CK680" s="29"/>
      <c r="CN680" s="29"/>
    </row>
    <row r="681" customHeight="1" spans="14:92">
      <c r="N681" s="28"/>
      <c r="S681" s="29"/>
      <c r="AH681" s="29"/>
      <c r="BX681" s="29"/>
      <c r="CC681" s="28"/>
      <c r="CK681" s="29"/>
      <c r="CN681" s="29"/>
    </row>
    <row r="682" customHeight="1" spans="14:92">
      <c r="N682" s="28"/>
      <c r="S682" s="29"/>
      <c r="AH682" s="29"/>
      <c r="BX682" s="29"/>
      <c r="CC682" s="28"/>
      <c r="CK682" s="29"/>
      <c r="CN682" s="29"/>
    </row>
    <row r="683" customHeight="1" spans="14:92">
      <c r="N683" s="28"/>
      <c r="S683" s="29"/>
      <c r="AH683" s="29"/>
      <c r="BX683" s="29"/>
      <c r="CC683" s="28"/>
      <c r="CK683" s="29"/>
      <c r="CN683" s="29"/>
    </row>
    <row r="684" customHeight="1" spans="14:92">
      <c r="N684" s="28"/>
      <c r="S684" s="29"/>
      <c r="AH684" s="29"/>
      <c r="BX684" s="29"/>
      <c r="CC684" s="28"/>
      <c r="CK684" s="29"/>
      <c r="CN684" s="29"/>
    </row>
    <row r="685" customHeight="1" spans="14:92">
      <c r="N685" s="28"/>
      <c r="S685" s="29"/>
      <c r="AH685" s="29"/>
      <c r="BX685" s="29"/>
      <c r="CC685" s="28"/>
      <c r="CK685" s="29"/>
      <c r="CN685" s="29"/>
    </row>
    <row r="686" customHeight="1" spans="14:92">
      <c r="N686" s="28"/>
      <c r="S686" s="29"/>
      <c r="AH686" s="29"/>
      <c r="BX686" s="29"/>
      <c r="CC686" s="28"/>
      <c r="CK686" s="29"/>
      <c r="CN686" s="29"/>
    </row>
    <row r="687" customHeight="1" spans="14:92">
      <c r="N687" s="28"/>
      <c r="S687" s="29"/>
      <c r="AH687" s="29"/>
      <c r="BX687" s="29"/>
      <c r="CC687" s="28"/>
      <c r="CK687" s="29"/>
      <c r="CN687" s="29"/>
    </row>
    <row r="688" customHeight="1" spans="14:92">
      <c r="N688" s="28"/>
      <c r="S688" s="29"/>
      <c r="AH688" s="29"/>
      <c r="BX688" s="29"/>
      <c r="CC688" s="28"/>
      <c r="CK688" s="29"/>
      <c r="CN688" s="29"/>
    </row>
    <row r="689" customHeight="1" spans="14:92">
      <c r="N689" s="28"/>
      <c r="S689" s="29"/>
      <c r="AH689" s="29"/>
      <c r="BX689" s="29"/>
      <c r="CC689" s="28"/>
      <c r="CK689" s="29"/>
      <c r="CN689" s="29"/>
    </row>
    <row r="690" customHeight="1" spans="14:92">
      <c r="N690" s="28"/>
      <c r="S690" s="29"/>
      <c r="AH690" s="29"/>
      <c r="BX690" s="29"/>
      <c r="CC690" s="28"/>
      <c r="CK690" s="29"/>
      <c r="CN690" s="29"/>
    </row>
    <row r="691" customHeight="1" spans="14:92">
      <c r="N691" s="28"/>
      <c r="S691" s="29"/>
      <c r="AH691" s="29"/>
      <c r="BX691" s="29"/>
      <c r="CC691" s="28"/>
      <c r="CK691" s="29"/>
      <c r="CN691" s="29"/>
    </row>
    <row r="692" customHeight="1" spans="14:92">
      <c r="N692" s="28"/>
      <c r="S692" s="29"/>
      <c r="AH692" s="29"/>
      <c r="BX692" s="29"/>
      <c r="CC692" s="28"/>
      <c r="CK692" s="29"/>
      <c r="CN692" s="29"/>
    </row>
    <row r="693" customHeight="1" spans="14:92">
      <c r="N693" s="28"/>
      <c r="S693" s="29"/>
      <c r="AH693" s="29"/>
      <c r="BX693" s="29"/>
      <c r="CC693" s="28"/>
      <c r="CK693" s="29"/>
      <c r="CN693" s="29"/>
    </row>
    <row r="694" customHeight="1" spans="14:92">
      <c r="N694" s="28"/>
      <c r="S694" s="29"/>
      <c r="AH694" s="29"/>
      <c r="BX694" s="29"/>
      <c r="CC694" s="28"/>
      <c r="CK694" s="29"/>
      <c r="CN694" s="29"/>
    </row>
    <row r="695" customHeight="1" spans="14:92">
      <c r="N695" s="28"/>
      <c r="S695" s="29"/>
      <c r="AH695" s="29"/>
      <c r="BX695" s="29"/>
      <c r="CC695" s="28"/>
      <c r="CK695" s="29"/>
      <c r="CN695" s="29"/>
    </row>
    <row r="696" customHeight="1" spans="14:92">
      <c r="N696" s="28"/>
      <c r="S696" s="29"/>
      <c r="AH696" s="29"/>
      <c r="BX696" s="29"/>
      <c r="CC696" s="28"/>
      <c r="CK696" s="29"/>
      <c r="CN696" s="29"/>
    </row>
    <row r="697" customHeight="1" spans="14:92">
      <c r="N697" s="28"/>
      <c r="S697" s="29"/>
      <c r="AH697" s="29"/>
      <c r="BX697" s="29"/>
      <c r="CC697" s="28"/>
      <c r="CK697" s="29"/>
      <c r="CN697" s="29"/>
    </row>
    <row r="698" customHeight="1" spans="14:92">
      <c r="N698" s="28"/>
      <c r="S698" s="29"/>
      <c r="AH698" s="29"/>
      <c r="BX698" s="29"/>
      <c r="CC698" s="28"/>
      <c r="CK698" s="29"/>
      <c r="CN698" s="29"/>
    </row>
    <row r="699" customHeight="1" spans="14:92">
      <c r="N699" s="28"/>
      <c r="S699" s="29"/>
      <c r="AH699" s="29"/>
      <c r="BX699" s="29"/>
      <c r="CC699" s="28"/>
      <c r="CK699" s="29"/>
      <c r="CN699" s="29"/>
    </row>
    <row r="700" customHeight="1" spans="14:92">
      <c r="N700" s="28"/>
      <c r="S700" s="29"/>
      <c r="AH700" s="29"/>
      <c r="BX700" s="29"/>
      <c r="CC700" s="28"/>
      <c r="CK700" s="29"/>
      <c r="CN700" s="29"/>
    </row>
    <row r="701" customHeight="1" spans="14:92">
      <c r="N701" s="28"/>
      <c r="S701" s="29"/>
      <c r="AH701" s="29"/>
      <c r="BX701" s="29"/>
      <c r="CC701" s="28"/>
      <c r="CK701" s="29"/>
      <c r="CN701" s="29"/>
    </row>
    <row r="702" customHeight="1" spans="14:92">
      <c r="N702" s="28"/>
      <c r="S702" s="29"/>
      <c r="AH702" s="29"/>
      <c r="BX702" s="29"/>
      <c r="CC702" s="28"/>
      <c r="CK702" s="29"/>
      <c r="CN702" s="29"/>
    </row>
    <row r="703" customHeight="1" spans="14:92">
      <c r="N703" s="28"/>
      <c r="S703" s="29"/>
      <c r="AH703" s="29"/>
      <c r="BX703" s="29"/>
      <c r="CC703" s="28"/>
      <c r="CK703" s="29"/>
      <c r="CN703" s="29"/>
    </row>
    <row r="704" customHeight="1" spans="14:92">
      <c r="N704" s="28"/>
      <c r="S704" s="29"/>
      <c r="AH704" s="29"/>
      <c r="BX704" s="29"/>
      <c r="CC704" s="28"/>
      <c r="CK704" s="29"/>
      <c r="CN704" s="29"/>
    </row>
    <row r="705" customHeight="1" spans="14:92">
      <c r="N705" s="28"/>
      <c r="S705" s="29"/>
      <c r="AH705" s="29"/>
      <c r="BX705" s="29"/>
      <c r="CC705" s="28"/>
      <c r="CK705" s="29"/>
      <c r="CN705" s="29"/>
    </row>
    <row r="706" customHeight="1" spans="14:92">
      <c r="N706" s="28"/>
      <c r="S706" s="29"/>
      <c r="AH706" s="29"/>
      <c r="BX706" s="29"/>
      <c r="CC706" s="28"/>
      <c r="CK706" s="29"/>
      <c r="CN706" s="29"/>
    </row>
    <row r="707" customHeight="1" spans="14:92">
      <c r="N707" s="28"/>
      <c r="S707" s="29"/>
      <c r="AH707" s="29"/>
      <c r="BX707" s="29"/>
      <c r="CC707" s="28"/>
      <c r="CK707" s="29"/>
      <c r="CN707" s="29"/>
    </row>
    <row r="708" customHeight="1" spans="14:92">
      <c r="N708" s="28"/>
      <c r="S708" s="29"/>
      <c r="AH708" s="29"/>
      <c r="BX708" s="29"/>
      <c r="CC708" s="28"/>
      <c r="CK708" s="29"/>
      <c r="CN708" s="29"/>
    </row>
    <row r="709" customHeight="1" spans="14:92">
      <c r="N709" s="28"/>
      <c r="S709" s="29"/>
      <c r="AH709" s="29"/>
      <c r="BX709" s="29"/>
      <c r="CC709" s="28"/>
      <c r="CK709" s="29"/>
      <c r="CN709" s="29"/>
    </row>
    <row r="710" customHeight="1" spans="14:92">
      <c r="N710" s="28"/>
      <c r="S710" s="29"/>
      <c r="AH710" s="29"/>
      <c r="BX710" s="29"/>
      <c r="CC710" s="28"/>
      <c r="CK710" s="29"/>
      <c r="CN710" s="29"/>
    </row>
    <row r="711" customHeight="1" spans="14:92">
      <c r="N711" s="28"/>
      <c r="S711" s="29"/>
      <c r="AH711" s="29"/>
      <c r="BX711" s="29"/>
      <c r="CC711" s="28"/>
      <c r="CK711" s="29"/>
      <c r="CN711" s="29"/>
    </row>
    <row r="712" customHeight="1" spans="14:92">
      <c r="N712" s="28"/>
      <c r="S712" s="29"/>
      <c r="AH712" s="29"/>
      <c r="BX712" s="29"/>
      <c r="CC712" s="28"/>
      <c r="CK712" s="29"/>
      <c r="CN712" s="29"/>
    </row>
    <row r="713" customHeight="1" spans="14:92">
      <c r="N713" s="28"/>
      <c r="S713" s="29"/>
      <c r="AH713" s="29"/>
      <c r="BX713" s="29"/>
      <c r="CC713" s="28"/>
      <c r="CK713" s="29"/>
      <c r="CN713" s="29"/>
    </row>
    <row r="714" customHeight="1" spans="14:92">
      <c r="N714" s="28"/>
      <c r="S714" s="29"/>
      <c r="AH714" s="29"/>
      <c r="BX714" s="29"/>
      <c r="CC714" s="28"/>
      <c r="CK714" s="29"/>
      <c r="CN714" s="29"/>
    </row>
    <row r="715" customHeight="1" spans="14:92">
      <c r="N715" s="28"/>
      <c r="S715" s="29"/>
      <c r="AH715" s="29"/>
      <c r="BX715" s="29"/>
      <c r="CC715" s="28"/>
      <c r="CK715" s="29"/>
      <c r="CN715" s="29"/>
    </row>
    <row r="716" customHeight="1" spans="14:92">
      <c r="N716" s="28"/>
      <c r="S716" s="29"/>
      <c r="AH716" s="29"/>
      <c r="BX716" s="29"/>
      <c r="CC716" s="28"/>
      <c r="CK716" s="29"/>
      <c r="CN716" s="29"/>
    </row>
    <row r="717" customHeight="1" spans="14:92">
      <c r="N717" s="28"/>
      <c r="S717" s="29"/>
      <c r="AH717" s="29"/>
      <c r="BX717" s="29"/>
      <c r="CC717" s="28"/>
      <c r="CK717" s="29"/>
      <c r="CN717" s="29"/>
    </row>
    <row r="718" customHeight="1" spans="14:92">
      <c r="N718" s="28"/>
      <c r="S718" s="29"/>
      <c r="AH718" s="29"/>
      <c r="BX718" s="29"/>
      <c r="CC718" s="28"/>
      <c r="CK718" s="29"/>
      <c r="CN718" s="29"/>
    </row>
    <row r="719" customHeight="1" spans="14:92">
      <c r="N719" s="28"/>
      <c r="S719" s="29"/>
      <c r="AH719" s="29"/>
      <c r="BX719" s="29"/>
      <c r="CC719" s="28"/>
      <c r="CK719" s="29"/>
      <c r="CN719" s="29"/>
    </row>
    <row r="720" customHeight="1" spans="14:92">
      <c r="N720" s="28"/>
      <c r="S720" s="29"/>
      <c r="AH720" s="29"/>
      <c r="BX720" s="29"/>
      <c r="CC720" s="28"/>
      <c r="CK720" s="29"/>
      <c r="CN720" s="29"/>
    </row>
    <row r="721" customHeight="1" spans="14:92">
      <c r="N721" s="28"/>
      <c r="S721" s="29"/>
      <c r="AH721" s="29"/>
      <c r="BX721" s="29"/>
      <c r="CC721" s="28"/>
      <c r="CK721" s="29"/>
      <c r="CN721" s="29"/>
    </row>
    <row r="722" customHeight="1" spans="14:92">
      <c r="N722" s="28"/>
      <c r="S722" s="29"/>
      <c r="AH722" s="29"/>
      <c r="BX722" s="29"/>
      <c r="CC722" s="28"/>
      <c r="CK722" s="29"/>
      <c r="CN722" s="29"/>
    </row>
    <row r="723" customHeight="1" spans="14:92">
      <c r="N723" s="28"/>
      <c r="S723" s="29"/>
      <c r="AH723" s="29"/>
      <c r="BX723" s="29"/>
      <c r="CC723" s="28"/>
      <c r="CK723" s="29"/>
      <c r="CN723" s="29"/>
    </row>
    <row r="724" customHeight="1" spans="14:92">
      <c r="N724" s="28"/>
      <c r="S724" s="29"/>
      <c r="AH724" s="29"/>
      <c r="BX724" s="29"/>
      <c r="CC724" s="28"/>
      <c r="CK724" s="29"/>
      <c r="CN724" s="29"/>
    </row>
    <row r="725" customHeight="1" spans="14:92">
      <c r="N725" s="28"/>
      <c r="S725" s="29"/>
      <c r="AH725" s="29"/>
      <c r="BX725" s="29"/>
      <c r="CC725" s="28"/>
      <c r="CK725" s="29"/>
      <c r="CN725" s="29"/>
    </row>
    <row r="726" customHeight="1" spans="14:92">
      <c r="N726" s="28"/>
      <c r="S726" s="29"/>
      <c r="AH726" s="29"/>
      <c r="BX726" s="29"/>
      <c r="CC726" s="28"/>
      <c r="CK726" s="29"/>
      <c r="CN726" s="29"/>
    </row>
    <row r="727" customHeight="1" spans="14:92">
      <c r="N727" s="28"/>
      <c r="S727" s="29"/>
      <c r="AH727" s="29"/>
      <c r="BX727" s="29"/>
      <c r="CC727" s="28"/>
      <c r="CK727" s="29"/>
      <c r="CN727" s="29"/>
    </row>
    <row r="728" customHeight="1" spans="14:92">
      <c r="N728" s="28"/>
      <c r="S728" s="29"/>
      <c r="AH728" s="29"/>
      <c r="BX728" s="29"/>
      <c r="CC728" s="28"/>
      <c r="CK728" s="29"/>
      <c r="CN728" s="29"/>
    </row>
    <row r="729" customHeight="1" spans="14:92">
      <c r="N729" s="28"/>
      <c r="S729" s="29"/>
      <c r="AH729" s="29"/>
      <c r="BX729" s="29"/>
      <c r="CC729" s="28"/>
      <c r="CK729" s="29"/>
      <c r="CN729" s="29"/>
    </row>
    <row r="730" customHeight="1" spans="14:92">
      <c r="N730" s="28"/>
      <c r="S730" s="29"/>
      <c r="AH730" s="29"/>
      <c r="BX730" s="29"/>
      <c r="CC730" s="28"/>
      <c r="CK730" s="29"/>
      <c r="CN730" s="29"/>
    </row>
    <row r="731" customHeight="1" spans="14:92">
      <c r="N731" s="28"/>
      <c r="S731" s="29"/>
      <c r="AH731" s="29"/>
      <c r="BX731" s="29"/>
      <c r="CC731" s="28"/>
      <c r="CK731" s="29"/>
      <c r="CN731" s="29"/>
    </row>
    <row r="732" customHeight="1" spans="14:92">
      <c r="N732" s="28"/>
      <c r="S732" s="29"/>
      <c r="AH732" s="29"/>
      <c r="BX732" s="29"/>
      <c r="CC732" s="28"/>
      <c r="CK732" s="29"/>
      <c r="CN732" s="29"/>
    </row>
    <row r="733" customHeight="1" spans="14:92">
      <c r="N733" s="28"/>
      <c r="S733" s="29"/>
      <c r="AH733" s="29"/>
      <c r="BX733" s="29"/>
      <c r="CC733" s="28"/>
      <c r="CK733" s="29"/>
      <c r="CN733" s="29"/>
    </row>
    <row r="734" customHeight="1" spans="14:92">
      <c r="N734" s="28"/>
      <c r="S734" s="29"/>
      <c r="AH734" s="29"/>
      <c r="BX734" s="29"/>
      <c r="CC734" s="28"/>
      <c r="CK734" s="29"/>
      <c r="CN734" s="29"/>
    </row>
    <row r="735" customHeight="1" spans="14:92">
      <c r="N735" s="28"/>
      <c r="S735" s="29"/>
      <c r="AH735" s="29"/>
      <c r="BX735" s="29"/>
      <c r="CC735" s="28"/>
      <c r="CK735" s="29"/>
      <c r="CN735" s="29"/>
    </row>
    <row r="736" customHeight="1" spans="14:92">
      <c r="N736" s="28"/>
      <c r="S736" s="29"/>
      <c r="AH736" s="29"/>
      <c r="BX736" s="29"/>
      <c r="CC736" s="28"/>
      <c r="CK736" s="29"/>
      <c r="CN736" s="29"/>
    </row>
    <row r="737" customHeight="1" spans="14:92">
      <c r="N737" s="28"/>
      <c r="S737" s="29"/>
      <c r="AH737" s="29"/>
      <c r="BX737" s="29"/>
      <c r="CC737" s="28"/>
      <c r="CK737" s="29"/>
      <c r="CN737" s="29"/>
    </row>
    <row r="738" customHeight="1" spans="14:92">
      <c r="N738" s="28"/>
      <c r="S738" s="29"/>
      <c r="AH738" s="29"/>
      <c r="BX738" s="29"/>
      <c r="CC738" s="28"/>
      <c r="CK738" s="29"/>
      <c r="CN738" s="29"/>
    </row>
    <row r="739" customHeight="1" spans="14:92">
      <c r="N739" s="28"/>
      <c r="S739" s="29"/>
      <c r="AH739" s="29"/>
      <c r="BX739" s="29"/>
      <c r="CC739" s="28"/>
      <c r="CK739" s="29"/>
      <c r="CN739" s="29"/>
    </row>
    <row r="740" customHeight="1" spans="14:92">
      <c r="N740" s="28"/>
      <c r="S740" s="29"/>
      <c r="AH740" s="29"/>
      <c r="BX740" s="29"/>
      <c r="CC740" s="28"/>
      <c r="CK740" s="29"/>
      <c r="CN740" s="29"/>
    </row>
    <row r="741" customHeight="1" spans="14:92">
      <c r="N741" s="28"/>
      <c r="S741" s="29"/>
      <c r="AH741" s="29"/>
      <c r="BX741" s="29"/>
      <c r="CC741" s="28"/>
      <c r="CK741" s="29"/>
      <c r="CN741" s="29"/>
    </row>
    <row r="742" customHeight="1" spans="14:92">
      <c r="N742" s="28"/>
      <c r="S742" s="29"/>
      <c r="AH742" s="29"/>
      <c r="BX742" s="29"/>
      <c r="CC742" s="28"/>
      <c r="CK742" s="29"/>
      <c r="CN742" s="29"/>
    </row>
    <row r="743" customHeight="1" spans="14:92">
      <c r="N743" s="28"/>
      <c r="S743" s="29"/>
      <c r="AH743" s="29"/>
      <c r="BX743" s="29"/>
      <c r="CC743" s="28"/>
      <c r="CK743" s="29"/>
      <c r="CN743" s="29"/>
    </row>
    <row r="744" customHeight="1" spans="14:92">
      <c r="N744" s="28"/>
      <c r="S744" s="29"/>
      <c r="AH744" s="29"/>
      <c r="BX744" s="29"/>
      <c r="CC744" s="28"/>
      <c r="CK744" s="29"/>
      <c r="CN744" s="29"/>
    </row>
    <row r="745" customHeight="1" spans="14:92">
      <c r="N745" s="28"/>
      <c r="S745" s="29"/>
      <c r="AH745" s="29"/>
      <c r="BX745" s="29"/>
      <c r="CC745" s="28"/>
      <c r="CK745" s="29"/>
      <c r="CN745" s="29"/>
    </row>
    <row r="746" customHeight="1" spans="14:92">
      <c r="N746" s="28"/>
      <c r="S746" s="29"/>
      <c r="AH746" s="29"/>
      <c r="BX746" s="29"/>
      <c r="CC746" s="28"/>
      <c r="CK746" s="29"/>
      <c r="CN746" s="29"/>
    </row>
    <row r="747" customHeight="1" spans="14:92">
      <c r="N747" s="28"/>
      <c r="S747" s="29"/>
      <c r="AH747" s="29"/>
      <c r="BX747" s="29"/>
      <c r="CC747" s="28"/>
      <c r="CK747" s="29"/>
      <c r="CN747" s="29"/>
    </row>
    <row r="748" customHeight="1" spans="14:92">
      <c r="N748" s="28"/>
      <c r="S748" s="29"/>
      <c r="AH748" s="29"/>
      <c r="BX748" s="29"/>
      <c r="CC748" s="28"/>
      <c r="CK748" s="29"/>
      <c r="CN748" s="29"/>
    </row>
    <row r="749" customHeight="1" spans="14:92">
      <c r="N749" s="28"/>
      <c r="S749" s="29"/>
      <c r="AH749" s="29"/>
      <c r="BX749" s="29"/>
      <c r="CC749" s="28"/>
      <c r="CK749" s="29"/>
      <c r="CN749" s="29"/>
    </row>
    <row r="750" customHeight="1" spans="14:92">
      <c r="N750" s="28"/>
      <c r="S750" s="29"/>
      <c r="AH750" s="29"/>
      <c r="BX750" s="29"/>
      <c r="CC750" s="28"/>
      <c r="CK750" s="29"/>
      <c r="CN750" s="29"/>
    </row>
    <row r="751" customHeight="1" spans="14:92">
      <c r="N751" s="28"/>
      <c r="S751" s="29"/>
      <c r="AH751" s="29"/>
      <c r="BX751" s="29"/>
      <c r="CC751" s="28"/>
      <c r="CK751" s="29"/>
      <c r="CN751" s="29"/>
    </row>
    <row r="752" customHeight="1" spans="14:92">
      <c r="N752" s="28"/>
      <c r="S752" s="29"/>
      <c r="AH752" s="29"/>
      <c r="BX752" s="29"/>
      <c r="CC752" s="28"/>
      <c r="CK752" s="29"/>
      <c r="CN752" s="29"/>
    </row>
    <row r="753" customHeight="1" spans="14:92">
      <c r="N753" s="28"/>
      <c r="S753" s="29"/>
      <c r="AH753" s="29"/>
      <c r="BX753" s="29"/>
      <c r="CC753" s="28"/>
      <c r="CK753" s="29"/>
      <c r="CN753" s="29"/>
    </row>
    <row r="754" customHeight="1" spans="14:92">
      <c r="N754" s="28"/>
      <c r="S754" s="29"/>
      <c r="AH754" s="29"/>
      <c r="BX754" s="29"/>
      <c r="CC754" s="28"/>
      <c r="CK754" s="29"/>
      <c r="CN754" s="29"/>
    </row>
    <row r="755" customHeight="1" spans="14:92">
      <c r="N755" s="28"/>
      <c r="S755" s="29"/>
      <c r="AH755" s="29"/>
      <c r="BX755" s="29"/>
      <c r="CC755" s="28"/>
      <c r="CK755" s="29"/>
      <c r="CN755" s="29"/>
    </row>
    <row r="756" customHeight="1" spans="14:92">
      <c r="N756" s="28"/>
      <c r="S756" s="29"/>
      <c r="AH756" s="29"/>
      <c r="BX756" s="29"/>
      <c r="CC756" s="28"/>
      <c r="CK756" s="29"/>
      <c r="CN756" s="29"/>
    </row>
    <row r="757" customHeight="1" spans="14:92">
      <c r="N757" s="28"/>
      <c r="S757" s="29"/>
      <c r="AH757" s="29"/>
      <c r="BX757" s="29"/>
      <c r="CC757" s="28"/>
      <c r="CK757" s="29"/>
      <c r="CN757" s="29"/>
    </row>
    <row r="758" customHeight="1" spans="14:92">
      <c r="N758" s="28"/>
      <c r="S758" s="29"/>
      <c r="AH758" s="29"/>
      <c r="BX758" s="29"/>
      <c r="CC758" s="28"/>
      <c r="CK758" s="29"/>
      <c r="CN758" s="29"/>
    </row>
    <row r="759" customHeight="1" spans="14:92">
      <c r="N759" s="28"/>
      <c r="S759" s="29"/>
      <c r="AH759" s="29"/>
      <c r="BX759" s="29"/>
      <c r="CC759" s="28"/>
      <c r="CK759" s="29"/>
      <c r="CN759" s="29"/>
    </row>
    <row r="760" customHeight="1" spans="14:92">
      <c r="N760" s="28"/>
      <c r="S760" s="29"/>
      <c r="AH760" s="29"/>
      <c r="BX760" s="29"/>
      <c r="CC760" s="28"/>
      <c r="CK760" s="29"/>
      <c r="CN760" s="29"/>
    </row>
    <row r="761" customHeight="1" spans="14:92">
      <c r="N761" s="28"/>
      <c r="S761" s="29"/>
      <c r="AH761" s="29"/>
      <c r="BX761" s="29"/>
      <c r="CC761" s="28"/>
      <c r="CK761" s="29"/>
      <c r="CN761" s="29"/>
    </row>
    <row r="762" customHeight="1" spans="14:92">
      <c r="N762" s="28"/>
      <c r="S762" s="29"/>
      <c r="AH762" s="29"/>
      <c r="BX762" s="29"/>
      <c r="CC762" s="28"/>
      <c r="CK762" s="29"/>
      <c r="CN762" s="29"/>
    </row>
    <row r="763" customHeight="1" spans="14:92">
      <c r="N763" s="28"/>
      <c r="S763" s="29"/>
      <c r="AH763" s="29"/>
      <c r="BX763" s="29"/>
      <c r="CC763" s="28"/>
      <c r="CK763" s="29"/>
      <c r="CN763" s="29"/>
    </row>
    <row r="764" customHeight="1" spans="14:92">
      <c r="N764" s="28"/>
      <c r="S764" s="29"/>
      <c r="AH764" s="29"/>
      <c r="BX764" s="29"/>
      <c r="CC764" s="28"/>
      <c r="CK764" s="29"/>
      <c r="CN764" s="29"/>
    </row>
    <row r="765" customHeight="1" spans="14:92">
      <c r="N765" s="28"/>
      <c r="S765" s="29"/>
      <c r="AH765" s="29"/>
      <c r="BX765" s="29"/>
      <c r="CC765" s="28"/>
      <c r="CK765" s="29"/>
      <c r="CN765" s="29"/>
    </row>
    <row r="766" customHeight="1" spans="14:92">
      <c r="N766" s="28"/>
      <c r="S766" s="29"/>
      <c r="AH766" s="29"/>
      <c r="BX766" s="29"/>
      <c r="CC766" s="28"/>
      <c r="CK766" s="29"/>
      <c r="CN766" s="29"/>
    </row>
    <row r="767" customHeight="1" spans="14:92">
      <c r="N767" s="28"/>
      <c r="S767" s="29"/>
      <c r="AH767" s="29"/>
      <c r="BX767" s="29"/>
      <c r="CC767" s="28"/>
      <c r="CK767" s="29"/>
      <c r="CN767" s="29"/>
    </row>
    <row r="768" customHeight="1" spans="14:92">
      <c r="N768" s="28"/>
      <c r="S768" s="29"/>
      <c r="AH768" s="29"/>
      <c r="BX768" s="29"/>
      <c r="CC768" s="28"/>
      <c r="CK768" s="29"/>
      <c r="CN768" s="29"/>
    </row>
    <row r="769" customHeight="1" spans="14:92">
      <c r="N769" s="28"/>
      <c r="S769" s="29"/>
      <c r="AH769" s="29"/>
      <c r="BX769" s="29"/>
      <c r="CC769" s="28"/>
      <c r="CK769" s="29"/>
      <c r="CN769" s="29"/>
    </row>
    <row r="770" customHeight="1" spans="14:92">
      <c r="N770" s="28"/>
      <c r="S770" s="29"/>
      <c r="AH770" s="29"/>
      <c r="BX770" s="29"/>
      <c r="CC770" s="28"/>
      <c r="CK770" s="29"/>
      <c r="CN770" s="29"/>
    </row>
    <row r="771" customHeight="1" spans="14:92">
      <c r="N771" s="28"/>
      <c r="S771" s="29"/>
      <c r="AH771" s="29"/>
      <c r="BX771" s="29"/>
      <c r="CC771" s="28"/>
      <c r="CK771" s="29"/>
      <c r="CN771" s="29"/>
    </row>
    <row r="772" customHeight="1" spans="14:92">
      <c r="N772" s="28"/>
      <c r="S772" s="29"/>
      <c r="AH772" s="29"/>
      <c r="BX772" s="29"/>
      <c r="CC772" s="28"/>
      <c r="CK772" s="29"/>
      <c r="CN772" s="29"/>
    </row>
    <row r="773" customHeight="1" spans="14:92">
      <c r="N773" s="28"/>
      <c r="S773" s="29"/>
      <c r="AH773" s="29"/>
      <c r="BX773" s="29"/>
      <c r="CC773" s="28"/>
      <c r="CK773" s="29"/>
      <c r="CN773" s="29"/>
    </row>
    <row r="774" customHeight="1" spans="14:92">
      <c r="N774" s="28"/>
      <c r="S774" s="29"/>
      <c r="AH774" s="29"/>
      <c r="BX774" s="29"/>
      <c r="CC774" s="28"/>
      <c r="CK774" s="29"/>
      <c r="CN774" s="29"/>
    </row>
    <row r="775" customHeight="1" spans="14:92">
      <c r="N775" s="28"/>
      <c r="S775" s="29"/>
      <c r="AH775" s="29"/>
      <c r="BX775" s="29"/>
      <c r="CC775" s="28"/>
      <c r="CK775" s="29"/>
      <c r="CN775" s="29"/>
    </row>
    <row r="776" customHeight="1" spans="14:92">
      <c r="N776" s="28"/>
      <c r="S776" s="29"/>
      <c r="AH776" s="29"/>
      <c r="BX776" s="29"/>
      <c r="CC776" s="28"/>
      <c r="CK776" s="29"/>
      <c r="CN776" s="29"/>
    </row>
    <row r="777" customHeight="1" spans="14:92">
      <c r="N777" s="28"/>
      <c r="S777" s="29"/>
      <c r="AH777" s="29"/>
      <c r="BX777" s="29"/>
      <c r="CC777" s="28"/>
      <c r="CK777" s="29"/>
      <c r="CN777" s="29"/>
    </row>
    <row r="778" customHeight="1" spans="14:92">
      <c r="N778" s="28"/>
      <c r="S778" s="29"/>
      <c r="AH778" s="29"/>
      <c r="BX778" s="29"/>
      <c r="CC778" s="28"/>
      <c r="CK778" s="29"/>
      <c r="CN778" s="29"/>
    </row>
    <row r="779" customHeight="1" spans="14:92">
      <c r="N779" s="28"/>
      <c r="S779" s="29"/>
      <c r="AH779" s="29"/>
      <c r="BX779" s="29"/>
      <c r="CC779" s="28"/>
      <c r="CK779" s="29"/>
      <c r="CN779" s="29"/>
    </row>
    <row r="780" customHeight="1" spans="14:92">
      <c r="N780" s="28"/>
      <c r="S780" s="29"/>
      <c r="AH780" s="29"/>
      <c r="BX780" s="29"/>
      <c r="CC780" s="28"/>
      <c r="CK780" s="29"/>
      <c r="CN780" s="29"/>
    </row>
    <row r="781" customHeight="1" spans="14:92">
      <c r="N781" s="28"/>
      <c r="S781" s="29"/>
      <c r="AH781" s="29"/>
      <c r="BX781" s="29"/>
      <c r="CC781" s="28"/>
      <c r="CK781" s="29"/>
      <c r="CN781" s="29"/>
    </row>
    <row r="782" customHeight="1" spans="14:92">
      <c r="N782" s="28"/>
      <c r="S782" s="29"/>
      <c r="AH782" s="29"/>
      <c r="BX782" s="29"/>
      <c r="CC782" s="28"/>
      <c r="CK782" s="29"/>
      <c r="CN782" s="29"/>
    </row>
    <row r="783" customHeight="1" spans="14:92">
      <c r="N783" s="28"/>
      <c r="S783" s="29"/>
      <c r="AH783" s="29"/>
      <c r="BX783" s="29"/>
      <c r="CC783" s="28"/>
      <c r="CK783" s="29"/>
      <c r="CN783" s="29"/>
    </row>
    <row r="784" customHeight="1" spans="14:92">
      <c r="N784" s="28"/>
      <c r="S784" s="29"/>
      <c r="AH784" s="29"/>
      <c r="BX784" s="29"/>
      <c r="CC784" s="28"/>
      <c r="CK784" s="29"/>
      <c r="CN784" s="29"/>
    </row>
    <row r="785" customHeight="1" spans="14:92">
      <c r="N785" s="28"/>
      <c r="S785" s="29"/>
      <c r="AH785" s="29"/>
      <c r="BX785" s="29"/>
      <c r="CC785" s="28"/>
      <c r="CK785" s="29"/>
      <c r="CN785" s="29"/>
    </row>
    <row r="786" customHeight="1" spans="14:92">
      <c r="N786" s="28"/>
      <c r="S786" s="29"/>
      <c r="AH786" s="29"/>
      <c r="BX786" s="29"/>
      <c r="CC786" s="28"/>
      <c r="CK786" s="29"/>
      <c r="CN786" s="29"/>
    </row>
    <row r="787" customHeight="1" spans="14:92">
      <c r="N787" s="28"/>
      <c r="S787" s="29"/>
      <c r="AH787" s="29"/>
      <c r="BX787" s="29"/>
      <c r="CC787" s="28"/>
      <c r="CK787" s="29"/>
      <c r="CN787" s="29"/>
    </row>
    <row r="788" customHeight="1" spans="14:92">
      <c r="N788" s="28"/>
      <c r="S788" s="29"/>
      <c r="AH788" s="29"/>
      <c r="BX788" s="29"/>
      <c r="CC788" s="28"/>
      <c r="CK788" s="29"/>
      <c r="CN788" s="29"/>
    </row>
    <row r="789" customHeight="1" spans="14:92">
      <c r="N789" s="28"/>
      <c r="S789" s="29"/>
      <c r="AH789" s="29"/>
      <c r="BX789" s="29"/>
      <c r="CC789" s="28"/>
      <c r="CK789" s="29"/>
      <c r="CN789" s="29"/>
    </row>
    <row r="790" customHeight="1" spans="14:92">
      <c r="N790" s="28"/>
      <c r="S790" s="29"/>
      <c r="AH790" s="29"/>
      <c r="BX790" s="29"/>
      <c r="CC790" s="28"/>
      <c r="CK790" s="29"/>
      <c r="CN790" s="29"/>
    </row>
    <row r="791" customHeight="1" spans="14:92">
      <c r="N791" s="28"/>
      <c r="S791" s="29"/>
      <c r="AH791" s="29"/>
      <c r="BX791" s="29"/>
      <c r="CC791" s="28"/>
      <c r="CK791" s="29"/>
      <c r="CN791" s="29"/>
    </row>
    <row r="792" customHeight="1" spans="14:92">
      <c r="N792" s="28"/>
      <c r="S792" s="29"/>
      <c r="AH792" s="29"/>
      <c r="BX792" s="29"/>
      <c r="CC792" s="28"/>
      <c r="CK792" s="29"/>
      <c r="CN792" s="29"/>
    </row>
    <row r="793" customHeight="1" spans="14:92">
      <c r="N793" s="28"/>
      <c r="S793" s="29"/>
      <c r="AH793" s="29"/>
      <c r="BX793" s="29"/>
      <c r="CC793" s="28"/>
      <c r="CK793" s="29"/>
      <c r="CN793" s="29"/>
    </row>
    <row r="794" customHeight="1" spans="14:92">
      <c r="N794" s="28"/>
      <c r="S794" s="29"/>
      <c r="AH794" s="29"/>
      <c r="BX794" s="29"/>
      <c r="CC794" s="28"/>
      <c r="CK794" s="29"/>
      <c r="CN794" s="29"/>
    </row>
    <row r="795" customHeight="1" spans="14:92">
      <c r="N795" s="28"/>
      <c r="S795" s="29"/>
      <c r="AH795" s="29"/>
      <c r="BX795" s="29"/>
      <c r="CC795" s="28"/>
      <c r="CK795" s="29"/>
      <c r="CN795" s="29"/>
    </row>
    <row r="796" customHeight="1" spans="14:92">
      <c r="N796" s="28"/>
      <c r="S796" s="29"/>
      <c r="AH796" s="29"/>
      <c r="BX796" s="29"/>
      <c r="CC796" s="28"/>
      <c r="CK796" s="29"/>
      <c r="CN796" s="29"/>
    </row>
    <row r="797" customHeight="1" spans="14:92">
      <c r="N797" s="28"/>
      <c r="S797" s="29"/>
      <c r="AH797" s="29"/>
      <c r="BX797" s="29"/>
      <c r="CC797" s="28"/>
      <c r="CK797" s="29"/>
      <c r="CN797" s="29"/>
    </row>
    <row r="798" customHeight="1" spans="14:92">
      <c r="N798" s="28"/>
      <c r="S798" s="29"/>
      <c r="AH798" s="29"/>
      <c r="BX798" s="29"/>
      <c r="CC798" s="28"/>
      <c r="CK798" s="29"/>
      <c r="CN798" s="29"/>
    </row>
    <row r="799" customHeight="1" spans="14:92">
      <c r="N799" s="28"/>
      <c r="S799" s="29"/>
      <c r="AH799" s="29"/>
      <c r="BX799" s="29"/>
      <c r="CC799" s="28"/>
      <c r="CK799" s="29"/>
      <c r="CN799" s="29"/>
    </row>
    <row r="800" customHeight="1" spans="14:92">
      <c r="N800" s="28"/>
      <c r="S800" s="29"/>
      <c r="AH800" s="29"/>
      <c r="BX800" s="29"/>
      <c r="CC800" s="28"/>
      <c r="CK800" s="29"/>
      <c r="CN800" s="29"/>
    </row>
    <row r="801" customHeight="1" spans="14:92">
      <c r="N801" s="28"/>
      <c r="S801" s="29"/>
      <c r="AH801" s="29"/>
      <c r="BX801" s="29"/>
      <c r="CC801" s="28"/>
      <c r="CK801" s="29"/>
      <c r="CN801" s="29"/>
    </row>
    <row r="802" customHeight="1" spans="14:92">
      <c r="N802" s="28"/>
      <c r="S802" s="29"/>
      <c r="AH802" s="29"/>
      <c r="BX802" s="29"/>
      <c r="CC802" s="28"/>
      <c r="CK802" s="29"/>
      <c r="CN802" s="29"/>
    </row>
    <row r="803" customHeight="1" spans="14:92">
      <c r="N803" s="28"/>
      <c r="S803" s="29"/>
      <c r="AH803" s="29"/>
      <c r="BX803" s="29"/>
      <c r="CC803" s="28"/>
      <c r="CK803" s="29"/>
      <c r="CN803" s="29"/>
    </row>
    <row r="804" customHeight="1" spans="14:92">
      <c r="N804" s="28"/>
      <c r="S804" s="29"/>
      <c r="AH804" s="29"/>
      <c r="BX804" s="29"/>
      <c r="CC804" s="28"/>
      <c r="CK804" s="29"/>
      <c r="CN804" s="29"/>
    </row>
    <row r="805" customHeight="1" spans="14:92">
      <c r="N805" s="28"/>
      <c r="S805" s="29"/>
      <c r="AH805" s="29"/>
      <c r="BX805" s="29"/>
      <c r="CC805" s="28"/>
      <c r="CK805" s="29"/>
      <c r="CN805" s="29"/>
    </row>
    <row r="806" customHeight="1" spans="14:92">
      <c r="N806" s="28"/>
      <c r="S806" s="29"/>
      <c r="AH806" s="29"/>
      <c r="BX806" s="29"/>
      <c r="CC806" s="28"/>
      <c r="CK806" s="29"/>
      <c r="CN806" s="29"/>
    </row>
    <row r="807" customHeight="1" spans="14:92">
      <c r="N807" s="28"/>
      <c r="S807" s="29"/>
      <c r="AH807" s="29"/>
      <c r="BX807" s="29"/>
      <c r="CC807" s="28"/>
      <c r="CK807" s="29"/>
      <c r="CN807" s="29"/>
    </row>
    <row r="808" customHeight="1" spans="14:92">
      <c r="N808" s="28"/>
      <c r="S808" s="29"/>
      <c r="AH808" s="29"/>
      <c r="BX808" s="29"/>
      <c r="CC808" s="28"/>
      <c r="CK808" s="29"/>
      <c r="CN808" s="29"/>
    </row>
    <row r="809" customHeight="1" spans="14:92">
      <c r="N809" s="28"/>
      <c r="S809" s="29"/>
      <c r="AH809" s="29"/>
      <c r="BX809" s="29"/>
      <c r="CC809" s="28"/>
      <c r="CK809" s="29"/>
      <c r="CN809" s="29"/>
    </row>
    <row r="810" customHeight="1" spans="14:92">
      <c r="N810" s="28"/>
      <c r="S810" s="29"/>
      <c r="AH810" s="29"/>
      <c r="BX810" s="29"/>
      <c r="CC810" s="28"/>
      <c r="CK810" s="29"/>
      <c r="CN810" s="29"/>
    </row>
    <row r="811" customHeight="1" spans="14:92">
      <c r="N811" s="28"/>
      <c r="S811" s="29"/>
      <c r="AH811" s="29"/>
      <c r="BX811" s="29"/>
      <c r="CC811" s="28"/>
      <c r="CK811" s="29"/>
      <c r="CN811" s="29"/>
    </row>
    <row r="812" customHeight="1" spans="14:92">
      <c r="N812" s="28"/>
      <c r="S812" s="29"/>
      <c r="AH812" s="29"/>
      <c r="BX812" s="29"/>
      <c r="CC812" s="28"/>
      <c r="CK812" s="29"/>
      <c r="CN812" s="29"/>
    </row>
    <row r="813" customHeight="1" spans="14:92">
      <c r="N813" s="28"/>
      <c r="S813" s="29"/>
      <c r="AH813" s="29"/>
      <c r="BX813" s="29"/>
      <c r="CC813" s="28"/>
      <c r="CK813" s="29"/>
      <c r="CN813" s="29"/>
    </row>
    <row r="814" customHeight="1" spans="14:92">
      <c r="N814" s="28"/>
      <c r="S814" s="29"/>
      <c r="AH814" s="29"/>
      <c r="BX814" s="29"/>
      <c r="CC814" s="28"/>
      <c r="CK814" s="29"/>
      <c r="CN814" s="29"/>
    </row>
    <row r="815" customHeight="1" spans="14:92">
      <c r="N815" s="28"/>
      <c r="S815" s="29"/>
      <c r="AH815" s="29"/>
      <c r="BX815" s="29"/>
      <c r="CC815" s="28"/>
      <c r="CK815" s="29"/>
      <c r="CN815" s="29"/>
    </row>
    <row r="816" customHeight="1" spans="14:92">
      <c r="N816" s="28"/>
      <c r="S816" s="29"/>
      <c r="AH816" s="29"/>
      <c r="BX816" s="29"/>
      <c r="CC816" s="28"/>
      <c r="CK816" s="29"/>
      <c r="CN816" s="29"/>
    </row>
    <row r="817" customHeight="1" spans="14:92">
      <c r="N817" s="28"/>
      <c r="S817" s="29"/>
      <c r="AH817" s="29"/>
      <c r="BX817" s="29"/>
      <c r="CC817" s="28"/>
      <c r="CK817" s="29"/>
      <c r="CN817" s="29"/>
    </row>
    <row r="818" customHeight="1" spans="14:92">
      <c r="N818" s="28"/>
      <c r="S818" s="29"/>
      <c r="AH818" s="29"/>
      <c r="BX818" s="29"/>
      <c r="CC818" s="28"/>
      <c r="CK818" s="29"/>
      <c r="CN818" s="29"/>
    </row>
    <row r="819" customHeight="1" spans="14:92">
      <c r="N819" s="28"/>
      <c r="S819" s="29"/>
      <c r="AH819" s="29"/>
      <c r="BX819" s="29"/>
      <c r="CC819" s="28"/>
      <c r="CK819" s="29"/>
      <c r="CN819" s="29"/>
    </row>
    <row r="820" customHeight="1" spans="14:92">
      <c r="N820" s="28"/>
      <c r="S820" s="29"/>
      <c r="AH820" s="29"/>
      <c r="BX820" s="29"/>
      <c r="CC820" s="28"/>
      <c r="CK820" s="29"/>
      <c r="CN820" s="29"/>
    </row>
    <row r="821" customHeight="1" spans="14:92">
      <c r="N821" s="28"/>
      <c r="S821" s="29"/>
      <c r="AH821" s="29"/>
      <c r="BX821" s="29"/>
      <c r="CC821" s="28"/>
      <c r="CK821" s="29"/>
      <c r="CN821" s="29"/>
    </row>
    <row r="822" customHeight="1" spans="14:92">
      <c r="N822" s="28"/>
      <c r="S822" s="29"/>
      <c r="AH822" s="29"/>
      <c r="BX822" s="29"/>
      <c r="CC822" s="28"/>
      <c r="CK822" s="29"/>
      <c r="CN822" s="29"/>
    </row>
    <row r="823" customHeight="1" spans="14:92">
      <c r="N823" s="28"/>
      <c r="S823" s="29"/>
      <c r="AH823" s="29"/>
      <c r="BX823" s="29"/>
      <c r="CC823" s="28"/>
      <c r="CK823" s="29"/>
      <c r="CN823" s="29"/>
    </row>
    <row r="824" customHeight="1" spans="14:92">
      <c r="N824" s="28"/>
      <c r="S824" s="29"/>
      <c r="AH824" s="29"/>
      <c r="BX824" s="29"/>
      <c r="CC824" s="28"/>
      <c r="CK824" s="29"/>
      <c r="CN824" s="29"/>
    </row>
    <row r="825" customHeight="1" spans="14:92">
      <c r="N825" s="28"/>
      <c r="S825" s="29"/>
      <c r="AH825" s="29"/>
      <c r="BX825" s="29"/>
      <c r="CC825" s="28"/>
      <c r="CK825" s="29"/>
      <c r="CN825" s="29"/>
    </row>
    <row r="826" customHeight="1" spans="14:92">
      <c r="N826" s="28"/>
      <c r="S826" s="29"/>
      <c r="AH826" s="29"/>
      <c r="BX826" s="29"/>
      <c r="CC826" s="28"/>
      <c r="CK826" s="29"/>
      <c r="CN826" s="29"/>
    </row>
    <row r="827" customHeight="1" spans="14:92">
      <c r="N827" s="28"/>
      <c r="S827" s="29"/>
      <c r="AH827" s="29"/>
      <c r="BX827" s="29"/>
      <c r="CC827" s="28"/>
      <c r="CK827" s="29"/>
      <c r="CN827" s="29"/>
    </row>
    <row r="828" customHeight="1" spans="14:92">
      <c r="N828" s="28"/>
      <c r="S828" s="29"/>
      <c r="AH828" s="29"/>
      <c r="BX828" s="29"/>
      <c r="CC828" s="28"/>
      <c r="CK828" s="29"/>
      <c r="CN828" s="29"/>
    </row>
    <row r="829" customHeight="1" spans="14:92">
      <c r="N829" s="28"/>
      <c r="S829" s="29"/>
      <c r="AH829" s="29"/>
      <c r="BX829" s="29"/>
      <c r="CC829" s="28"/>
      <c r="CK829" s="29"/>
      <c r="CN829" s="29"/>
    </row>
    <row r="830" customHeight="1" spans="14:92">
      <c r="N830" s="28"/>
      <c r="S830" s="29"/>
      <c r="AH830" s="29"/>
      <c r="BX830" s="29"/>
      <c r="CC830" s="28"/>
      <c r="CK830" s="29"/>
      <c r="CN830" s="29"/>
    </row>
    <row r="831" customHeight="1" spans="14:92">
      <c r="N831" s="28"/>
      <c r="S831" s="29"/>
      <c r="AH831" s="29"/>
      <c r="BX831" s="29"/>
      <c r="CC831" s="28"/>
      <c r="CK831" s="29"/>
      <c r="CN831" s="29"/>
    </row>
    <row r="832" customHeight="1" spans="14:92">
      <c r="N832" s="28"/>
      <c r="S832" s="29"/>
      <c r="AH832" s="29"/>
      <c r="BX832" s="29"/>
      <c r="CC832" s="28"/>
      <c r="CK832" s="29"/>
      <c r="CN832" s="29"/>
    </row>
    <row r="833" customHeight="1" spans="14:92">
      <c r="N833" s="28"/>
      <c r="S833" s="29"/>
      <c r="AH833" s="29"/>
      <c r="BX833" s="29"/>
      <c r="CC833" s="28"/>
      <c r="CK833" s="29"/>
      <c r="CN833" s="29"/>
    </row>
    <row r="834" customHeight="1" spans="14:92">
      <c r="N834" s="28"/>
      <c r="S834" s="29"/>
      <c r="AH834" s="29"/>
      <c r="BX834" s="29"/>
      <c r="CC834" s="28"/>
      <c r="CK834" s="29"/>
      <c r="CN834" s="29"/>
    </row>
    <row r="835" customHeight="1" spans="14:92">
      <c r="N835" s="28"/>
      <c r="S835" s="29"/>
      <c r="AH835" s="29"/>
      <c r="BX835" s="29"/>
      <c r="CC835" s="28"/>
      <c r="CK835" s="29"/>
      <c r="CN835" s="29"/>
    </row>
    <row r="836" customHeight="1" spans="14:92">
      <c r="N836" s="28"/>
      <c r="S836" s="29"/>
      <c r="AH836" s="29"/>
      <c r="BX836" s="29"/>
      <c r="CC836" s="28"/>
      <c r="CK836" s="29"/>
      <c r="CN836" s="29"/>
    </row>
    <row r="837" customHeight="1" spans="14:92">
      <c r="N837" s="28"/>
      <c r="S837" s="29"/>
      <c r="AH837" s="29"/>
      <c r="BX837" s="29"/>
      <c r="CC837" s="28"/>
      <c r="CK837" s="29"/>
      <c r="CN837" s="29"/>
    </row>
    <row r="838" customHeight="1" spans="14:92">
      <c r="N838" s="28"/>
      <c r="S838" s="29"/>
      <c r="AH838" s="29"/>
      <c r="BX838" s="29"/>
      <c r="CC838" s="28"/>
      <c r="CK838" s="29"/>
      <c r="CN838" s="29"/>
    </row>
    <row r="839" customHeight="1" spans="14:92">
      <c r="N839" s="28"/>
      <c r="S839" s="29"/>
      <c r="AH839" s="29"/>
      <c r="BX839" s="29"/>
      <c r="CC839" s="28"/>
      <c r="CK839" s="29"/>
      <c r="CN839" s="29"/>
    </row>
    <row r="840" customHeight="1" spans="14:92">
      <c r="N840" s="28"/>
      <c r="S840" s="29"/>
      <c r="AH840" s="29"/>
      <c r="BX840" s="29"/>
      <c r="CC840" s="28"/>
      <c r="CK840" s="29"/>
      <c r="CN840" s="29"/>
    </row>
    <row r="841" customHeight="1" spans="14:92">
      <c r="N841" s="28"/>
      <c r="S841" s="29"/>
      <c r="AH841" s="29"/>
      <c r="BX841" s="29"/>
      <c r="CC841" s="28"/>
      <c r="CK841" s="29"/>
      <c r="CN841" s="29"/>
    </row>
    <row r="842" customHeight="1" spans="14:92">
      <c r="N842" s="28"/>
      <c r="S842" s="29"/>
      <c r="AH842" s="29"/>
      <c r="BX842" s="29"/>
      <c r="CC842" s="28"/>
      <c r="CK842" s="29"/>
      <c r="CN842" s="29"/>
    </row>
    <row r="843" customHeight="1" spans="14:92">
      <c r="N843" s="28"/>
      <c r="S843" s="29"/>
      <c r="AH843" s="29"/>
      <c r="BX843" s="29"/>
      <c r="CC843" s="28"/>
      <c r="CK843" s="29"/>
      <c r="CN843" s="29"/>
    </row>
    <row r="844" customHeight="1" spans="14:92">
      <c r="N844" s="28"/>
      <c r="S844" s="29"/>
      <c r="AH844" s="29"/>
      <c r="BX844" s="29"/>
      <c r="CC844" s="28"/>
      <c r="CK844" s="29"/>
      <c r="CN844" s="29"/>
    </row>
    <row r="845" customHeight="1" spans="14:92">
      <c r="N845" s="28"/>
      <c r="S845" s="29"/>
      <c r="AH845" s="29"/>
      <c r="BX845" s="29"/>
      <c r="CC845" s="28"/>
      <c r="CK845" s="29"/>
      <c r="CN845" s="29"/>
    </row>
    <row r="846" customHeight="1" spans="14:92">
      <c r="N846" s="28"/>
      <c r="S846" s="29"/>
      <c r="AH846" s="29"/>
      <c r="BX846" s="29"/>
      <c r="CC846" s="28"/>
      <c r="CK846" s="29"/>
      <c r="CN846" s="29"/>
    </row>
    <row r="847" customHeight="1" spans="14:92">
      <c r="N847" s="28"/>
      <c r="S847" s="29"/>
      <c r="AH847" s="29"/>
      <c r="BX847" s="29"/>
      <c r="CC847" s="28"/>
      <c r="CK847" s="29"/>
      <c r="CN847" s="29"/>
    </row>
    <row r="848" customHeight="1" spans="14:92">
      <c r="N848" s="28"/>
      <c r="S848" s="29"/>
      <c r="AH848" s="29"/>
      <c r="BX848" s="29"/>
      <c r="CC848" s="28"/>
      <c r="CK848" s="29"/>
      <c r="CN848" s="29"/>
    </row>
    <row r="849" customHeight="1" spans="14:92">
      <c r="N849" s="28"/>
      <c r="S849" s="29"/>
      <c r="AH849" s="29"/>
      <c r="BX849" s="29"/>
      <c r="CC849" s="28"/>
      <c r="CK849" s="29"/>
      <c r="CN849" s="29"/>
    </row>
    <row r="850" customHeight="1" spans="14:92">
      <c r="N850" s="28"/>
      <c r="S850" s="29"/>
      <c r="AH850" s="29"/>
      <c r="BX850" s="29"/>
      <c r="CC850" s="28"/>
      <c r="CK850" s="29"/>
      <c r="CN850" s="29"/>
    </row>
    <row r="851" customHeight="1" spans="14:92">
      <c r="N851" s="28"/>
      <c r="S851" s="29"/>
      <c r="AH851" s="29"/>
      <c r="BX851" s="29"/>
      <c r="CC851" s="28"/>
      <c r="CK851" s="29"/>
      <c r="CN851" s="29"/>
    </row>
    <row r="852" customHeight="1" spans="14:92">
      <c r="N852" s="28"/>
      <c r="S852" s="29"/>
      <c r="AH852" s="29"/>
      <c r="BX852" s="29"/>
      <c r="CC852" s="28"/>
      <c r="CK852" s="29"/>
      <c r="CN852" s="29"/>
    </row>
    <row r="853" customHeight="1" spans="14:92">
      <c r="N853" s="28"/>
      <c r="S853" s="29"/>
      <c r="AH853" s="29"/>
      <c r="BX853" s="29"/>
      <c r="CC853" s="28"/>
      <c r="CK853" s="29"/>
      <c r="CN853" s="29"/>
    </row>
    <row r="854" customHeight="1" spans="14:92">
      <c r="N854" s="28"/>
      <c r="S854" s="29"/>
      <c r="AH854" s="29"/>
      <c r="BX854" s="29"/>
      <c r="CC854" s="28"/>
      <c r="CK854" s="29"/>
      <c r="CN854" s="29"/>
    </row>
    <row r="855" customHeight="1" spans="14:92">
      <c r="N855" s="28"/>
      <c r="S855" s="29"/>
      <c r="AH855" s="29"/>
      <c r="BX855" s="29"/>
      <c r="CC855" s="28"/>
      <c r="CK855" s="29"/>
      <c r="CN855" s="29"/>
    </row>
    <row r="856" customHeight="1" spans="14:92">
      <c r="N856" s="28"/>
      <c r="S856" s="29"/>
      <c r="AH856" s="29"/>
      <c r="BX856" s="29"/>
      <c r="CC856" s="28"/>
      <c r="CK856" s="29"/>
      <c r="CN856" s="29"/>
    </row>
    <row r="857" customHeight="1" spans="14:92">
      <c r="N857" s="28"/>
      <c r="S857" s="29"/>
      <c r="AH857" s="29"/>
      <c r="BX857" s="29"/>
      <c r="CC857" s="28"/>
      <c r="CK857" s="29"/>
      <c r="CN857" s="29"/>
    </row>
    <row r="858" customHeight="1" spans="14:92">
      <c r="N858" s="28"/>
      <c r="S858" s="29"/>
      <c r="AH858" s="29"/>
      <c r="BX858" s="29"/>
      <c r="CC858" s="28"/>
      <c r="CK858" s="29"/>
      <c r="CN858" s="29"/>
    </row>
    <row r="859" customHeight="1" spans="14:92">
      <c r="N859" s="28"/>
      <c r="S859" s="29"/>
      <c r="AH859" s="29"/>
      <c r="BX859" s="29"/>
      <c r="CC859" s="28"/>
      <c r="CK859" s="29"/>
      <c r="CN859" s="29"/>
    </row>
    <row r="860" customHeight="1" spans="14:92">
      <c r="N860" s="28"/>
      <c r="S860" s="29"/>
      <c r="AH860" s="29"/>
      <c r="BX860" s="29"/>
      <c r="CC860" s="28"/>
      <c r="CK860" s="29"/>
      <c r="CN860" s="29"/>
    </row>
    <row r="861" customHeight="1" spans="14:92">
      <c r="N861" s="28"/>
      <c r="S861" s="29"/>
      <c r="AH861" s="29"/>
      <c r="BX861" s="29"/>
      <c r="CC861" s="28"/>
      <c r="CK861" s="29"/>
      <c r="CN861" s="29"/>
    </row>
    <row r="862" customHeight="1" spans="14:92">
      <c r="N862" s="28"/>
      <c r="S862" s="29"/>
      <c r="AH862" s="29"/>
      <c r="BX862" s="29"/>
      <c r="CC862" s="28"/>
      <c r="CK862" s="29"/>
      <c r="CN862" s="29"/>
    </row>
    <row r="863" customHeight="1" spans="14:92">
      <c r="N863" s="28"/>
      <c r="S863" s="29"/>
      <c r="AH863" s="29"/>
      <c r="BX863" s="29"/>
      <c r="CC863" s="28"/>
      <c r="CK863" s="29"/>
      <c r="CN863" s="29"/>
    </row>
    <row r="864" customHeight="1" spans="14:92">
      <c r="N864" s="28"/>
      <c r="S864" s="29"/>
      <c r="AH864" s="29"/>
      <c r="BX864" s="29"/>
      <c r="CC864" s="28"/>
      <c r="CK864" s="29"/>
      <c r="CN864" s="29"/>
    </row>
    <row r="865" customHeight="1" spans="14:92">
      <c r="N865" s="28"/>
      <c r="S865" s="29"/>
      <c r="AH865" s="29"/>
      <c r="BX865" s="29"/>
      <c r="CC865" s="28"/>
      <c r="CK865" s="29"/>
      <c r="CN865" s="29"/>
    </row>
    <row r="866" customHeight="1" spans="14:92">
      <c r="N866" s="28"/>
      <c r="S866" s="29"/>
      <c r="AH866" s="29"/>
      <c r="BX866" s="29"/>
      <c r="CC866" s="28"/>
      <c r="CK866" s="29"/>
      <c r="CN866" s="29"/>
    </row>
    <row r="867" customHeight="1" spans="14:92">
      <c r="N867" s="28"/>
      <c r="S867" s="29"/>
      <c r="AH867" s="29"/>
      <c r="BX867" s="29"/>
      <c r="CC867" s="28"/>
      <c r="CK867" s="29"/>
      <c r="CN867" s="29"/>
    </row>
    <row r="868" customHeight="1" spans="14:92">
      <c r="N868" s="28"/>
      <c r="S868" s="29"/>
      <c r="AH868" s="29"/>
      <c r="BX868" s="29"/>
      <c r="CC868" s="28"/>
      <c r="CK868" s="29"/>
      <c r="CN868" s="29"/>
    </row>
    <row r="869" customHeight="1" spans="14:92">
      <c r="N869" s="28"/>
      <c r="S869" s="29"/>
      <c r="AH869" s="29"/>
      <c r="BX869" s="29"/>
      <c r="CC869" s="28"/>
      <c r="CK869" s="29"/>
      <c r="CN869" s="29"/>
    </row>
    <row r="870" customHeight="1" spans="14:92">
      <c r="N870" s="28"/>
      <c r="S870" s="29"/>
      <c r="AH870" s="29"/>
      <c r="BX870" s="29"/>
      <c r="CC870" s="28"/>
      <c r="CK870" s="29"/>
      <c r="CN870" s="29"/>
    </row>
    <row r="871" customHeight="1" spans="14:92">
      <c r="N871" s="28"/>
      <c r="S871" s="29"/>
      <c r="AH871" s="29"/>
      <c r="BX871" s="29"/>
      <c r="CC871" s="28"/>
      <c r="CK871" s="29"/>
      <c r="CN871" s="29"/>
    </row>
    <row r="872" customHeight="1" spans="14:92">
      <c r="N872" s="28"/>
      <c r="S872" s="29"/>
      <c r="AH872" s="29"/>
      <c r="BX872" s="29"/>
      <c r="CC872" s="28"/>
      <c r="CK872" s="29"/>
      <c r="CN872" s="29"/>
    </row>
    <row r="873" customHeight="1" spans="14:92">
      <c r="N873" s="28"/>
      <c r="S873" s="29"/>
      <c r="AH873" s="29"/>
      <c r="BX873" s="29"/>
      <c r="CC873" s="28"/>
      <c r="CK873" s="29"/>
      <c r="CN873" s="29"/>
    </row>
    <row r="874" customHeight="1" spans="14:92">
      <c r="N874" s="28"/>
      <c r="S874" s="29"/>
      <c r="AH874" s="29"/>
      <c r="BX874" s="29"/>
      <c r="CC874" s="28"/>
      <c r="CK874" s="29"/>
      <c r="CN874" s="29"/>
    </row>
    <row r="875" customHeight="1" spans="14:92">
      <c r="N875" s="28"/>
      <c r="S875" s="29"/>
      <c r="AH875" s="29"/>
      <c r="BX875" s="29"/>
      <c r="CC875" s="28"/>
      <c r="CK875" s="29"/>
      <c r="CN875" s="29"/>
    </row>
    <row r="876" customHeight="1" spans="14:92">
      <c r="N876" s="28"/>
      <c r="S876" s="29"/>
      <c r="AH876" s="29"/>
      <c r="BX876" s="29"/>
      <c r="CC876" s="28"/>
      <c r="CK876" s="29"/>
      <c r="CN876" s="29"/>
    </row>
    <row r="877" customHeight="1" spans="14:92">
      <c r="N877" s="28"/>
      <c r="S877" s="29"/>
      <c r="AH877" s="29"/>
      <c r="BX877" s="29"/>
      <c r="CC877" s="28"/>
      <c r="CK877" s="29"/>
      <c r="CN877" s="29"/>
    </row>
    <row r="878" customHeight="1" spans="14:92">
      <c r="N878" s="28"/>
      <c r="S878" s="29"/>
      <c r="AH878" s="29"/>
      <c r="BX878" s="29"/>
      <c r="CC878" s="28"/>
      <c r="CK878" s="29"/>
      <c r="CN878" s="29"/>
    </row>
    <row r="879" customHeight="1" spans="14:92">
      <c r="N879" s="28"/>
      <c r="S879" s="29"/>
      <c r="AH879" s="29"/>
      <c r="BX879" s="29"/>
      <c r="CC879" s="28"/>
      <c r="CK879" s="29"/>
      <c r="CN879" s="29"/>
    </row>
    <row r="880" customHeight="1" spans="14:92">
      <c r="N880" s="28"/>
      <c r="S880" s="29"/>
      <c r="AH880" s="29"/>
      <c r="BX880" s="29"/>
      <c r="CC880" s="28"/>
      <c r="CK880" s="29"/>
      <c r="CN880" s="29"/>
    </row>
    <row r="881" customHeight="1" spans="14:92">
      <c r="N881" s="28"/>
      <c r="S881" s="29"/>
      <c r="AH881" s="29"/>
      <c r="BX881" s="29"/>
      <c r="CC881" s="28"/>
      <c r="CK881" s="29"/>
      <c r="CN881" s="29"/>
    </row>
    <row r="882" customHeight="1" spans="14:92">
      <c r="N882" s="28"/>
      <c r="S882" s="29"/>
      <c r="AH882" s="29"/>
      <c r="BX882" s="29"/>
      <c r="CC882" s="28"/>
      <c r="CK882" s="29"/>
      <c r="CN882" s="29"/>
    </row>
    <row r="883" customHeight="1" spans="14:92">
      <c r="N883" s="28"/>
      <c r="S883" s="29"/>
      <c r="AH883" s="29"/>
      <c r="BX883" s="29"/>
      <c r="CC883" s="28"/>
      <c r="CK883" s="29"/>
      <c r="CN883" s="29"/>
    </row>
    <row r="884" customHeight="1" spans="14:92">
      <c r="N884" s="28"/>
      <c r="S884" s="29"/>
      <c r="AH884" s="29"/>
      <c r="BX884" s="29"/>
      <c r="CC884" s="28"/>
      <c r="CK884" s="29"/>
      <c r="CN884" s="29"/>
    </row>
    <row r="885" customHeight="1" spans="14:92">
      <c r="N885" s="28"/>
      <c r="S885" s="29"/>
      <c r="AH885" s="29"/>
      <c r="BX885" s="29"/>
      <c r="CC885" s="28"/>
      <c r="CK885" s="29"/>
      <c r="CN885" s="29"/>
    </row>
    <row r="886" customHeight="1" spans="14:92">
      <c r="N886" s="28"/>
      <c r="S886" s="29"/>
      <c r="AH886" s="29"/>
      <c r="BX886" s="29"/>
      <c r="CC886" s="28"/>
      <c r="CK886" s="29"/>
      <c r="CN886" s="29"/>
    </row>
    <row r="887" customHeight="1" spans="14:92">
      <c r="N887" s="28"/>
      <c r="S887" s="29"/>
      <c r="AH887" s="29"/>
      <c r="BX887" s="29"/>
      <c r="CC887" s="28"/>
      <c r="CK887" s="29"/>
      <c r="CN887" s="29"/>
    </row>
    <row r="888" customHeight="1" spans="14:92">
      <c r="N888" s="28"/>
      <c r="S888" s="29"/>
      <c r="AH888" s="29"/>
      <c r="BX888" s="29"/>
      <c r="CC888" s="28"/>
      <c r="CK888" s="29"/>
      <c r="CN888" s="29"/>
    </row>
    <row r="889" customHeight="1" spans="14:92">
      <c r="N889" s="28"/>
      <c r="S889" s="29"/>
      <c r="AH889" s="29"/>
      <c r="BX889" s="29"/>
      <c r="CC889" s="28"/>
      <c r="CK889" s="29"/>
      <c r="CN889" s="29"/>
    </row>
    <row r="890" customHeight="1" spans="14:92">
      <c r="N890" s="28"/>
      <c r="S890" s="29"/>
      <c r="AH890" s="29"/>
      <c r="BX890" s="29"/>
      <c r="CC890" s="28"/>
      <c r="CK890" s="29"/>
      <c r="CN890" s="29"/>
    </row>
    <row r="891" customHeight="1" spans="14:92">
      <c r="N891" s="28"/>
      <c r="S891" s="29"/>
      <c r="AH891" s="29"/>
      <c r="BX891" s="29"/>
      <c r="CC891" s="28"/>
      <c r="CK891" s="29"/>
      <c r="CN891" s="29"/>
    </row>
    <row r="892" customHeight="1" spans="14:92">
      <c r="N892" s="28"/>
      <c r="S892" s="29"/>
      <c r="AH892" s="29"/>
      <c r="BX892" s="29"/>
      <c r="CC892" s="28"/>
      <c r="CK892" s="29"/>
      <c r="CN892" s="29"/>
    </row>
    <row r="893" customHeight="1" spans="14:92">
      <c r="N893" s="28"/>
      <c r="S893" s="29"/>
      <c r="AH893" s="29"/>
      <c r="BX893" s="29"/>
      <c r="CC893" s="28"/>
      <c r="CK893" s="29"/>
      <c r="CN893" s="29"/>
    </row>
    <row r="894" customHeight="1" spans="14:92">
      <c r="N894" s="28"/>
      <c r="S894" s="29"/>
      <c r="AH894" s="29"/>
      <c r="BX894" s="29"/>
      <c r="CC894" s="28"/>
      <c r="CK894" s="29"/>
      <c r="CN894" s="29"/>
    </row>
    <row r="895" customHeight="1" spans="14:92">
      <c r="N895" s="28"/>
      <c r="S895" s="29"/>
      <c r="AH895" s="29"/>
      <c r="BX895" s="29"/>
      <c r="CC895" s="28"/>
      <c r="CK895" s="29"/>
      <c r="CN895" s="29"/>
    </row>
    <row r="896" customHeight="1" spans="14:92">
      <c r="N896" s="28"/>
      <c r="S896" s="29"/>
      <c r="AH896" s="29"/>
      <c r="BX896" s="29"/>
      <c r="CC896" s="28"/>
      <c r="CK896" s="29"/>
      <c r="CN896" s="29"/>
    </row>
    <row r="897" customHeight="1" spans="14:92">
      <c r="N897" s="28"/>
      <c r="S897" s="29"/>
      <c r="AH897" s="29"/>
      <c r="BX897" s="29"/>
      <c r="CC897" s="28"/>
      <c r="CK897" s="29"/>
      <c r="CN897" s="29"/>
    </row>
    <row r="898" customHeight="1" spans="14:92">
      <c r="N898" s="28"/>
      <c r="S898" s="29"/>
      <c r="AH898" s="29"/>
      <c r="BX898" s="29"/>
      <c r="CC898" s="28"/>
      <c r="CK898" s="29"/>
      <c r="CN898" s="29"/>
    </row>
    <row r="899" customHeight="1" spans="14:92">
      <c r="N899" s="28"/>
      <c r="S899" s="29"/>
      <c r="AH899" s="29"/>
      <c r="BX899" s="29"/>
      <c r="CC899" s="28"/>
      <c r="CK899" s="29"/>
      <c r="CN899" s="29"/>
    </row>
    <row r="900" customHeight="1" spans="14:92">
      <c r="N900" s="28"/>
      <c r="S900" s="29"/>
      <c r="AH900" s="29"/>
      <c r="BX900" s="29"/>
      <c r="CC900" s="28"/>
      <c r="CK900" s="29"/>
      <c r="CN900" s="29"/>
    </row>
    <row r="901" customHeight="1" spans="14:92">
      <c r="N901" s="28"/>
      <c r="S901" s="29"/>
      <c r="AH901" s="29"/>
      <c r="BX901" s="29"/>
      <c r="CC901" s="28"/>
      <c r="CK901" s="29"/>
      <c r="CN901" s="29"/>
    </row>
    <row r="902" customHeight="1" spans="14:92">
      <c r="N902" s="28"/>
      <c r="S902" s="29"/>
      <c r="AH902" s="29"/>
      <c r="BX902" s="29"/>
      <c r="CC902" s="28"/>
      <c r="CK902" s="29"/>
      <c r="CN902" s="29"/>
    </row>
    <row r="903" customHeight="1" spans="14:92">
      <c r="N903" s="28"/>
      <c r="S903" s="29"/>
      <c r="AH903" s="29"/>
      <c r="BX903" s="29"/>
      <c r="CC903" s="28"/>
      <c r="CK903" s="29"/>
      <c r="CN903" s="29"/>
    </row>
    <row r="904" customHeight="1" spans="14:92">
      <c r="N904" s="28"/>
      <c r="S904" s="29"/>
      <c r="AH904" s="29"/>
      <c r="BX904" s="29"/>
      <c r="CC904" s="28"/>
      <c r="CK904" s="29"/>
      <c r="CN904" s="29"/>
    </row>
    <row r="905" customHeight="1" spans="14:92">
      <c r="N905" s="28"/>
      <c r="S905" s="29"/>
      <c r="AH905" s="29"/>
      <c r="BX905" s="29"/>
      <c r="CC905" s="28"/>
      <c r="CK905" s="29"/>
      <c r="CN905" s="29"/>
    </row>
    <row r="906" customHeight="1" spans="14:92">
      <c r="N906" s="28"/>
      <c r="S906" s="29"/>
      <c r="AH906" s="29"/>
      <c r="BX906" s="29"/>
      <c r="CC906" s="28"/>
      <c r="CK906" s="29"/>
      <c r="CN906" s="29"/>
    </row>
    <row r="907" customHeight="1" spans="14:92">
      <c r="N907" s="28"/>
      <c r="S907" s="29"/>
      <c r="AH907" s="29"/>
      <c r="BX907" s="29"/>
      <c r="CC907" s="28"/>
      <c r="CK907" s="29"/>
      <c r="CN907" s="29"/>
    </row>
    <row r="908" customHeight="1" spans="14:92">
      <c r="N908" s="28"/>
      <c r="S908" s="29"/>
      <c r="AH908" s="29"/>
      <c r="BX908" s="29"/>
      <c r="CC908" s="28"/>
      <c r="CK908" s="29"/>
      <c r="CN908" s="29"/>
    </row>
    <row r="909" customHeight="1" spans="14:92">
      <c r="N909" s="28"/>
      <c r="S909" s="29"/>
      <c r="AH909" s="29"/>
      <c r="BX909" s="29"/>
      <c r="CC909" s="28"/>
      <c r="CK909" s="29"/>
      <c r="CN909" s="29"/>
    </row>
    <row r="910" customHeight="1" spans="14:92">
      <c r="N910" s="28"/>
      <c r="S910" s="29"/>
      <c r="AH910" s="29"/>
      <c r="BX910" s="29"/>
      <c r="CC910" s="28"/>
      <c r="CK910" s="29"/>
      <c r="CN910" s="29"/>
    </row>
    <row r="911" customHeight="1" spans="14:92">
      <c r="N911" s="28"/>
      <c r="S911" s="29"/>
      <c r="AH911" s="29"/>
      <c r="BX911" s="29"/>
      <c r="CC911" s="28"/>
      <c r="CK911" s="29"/>
      <c r="CN911" s="29"/>
    </row>
    <row r="912" customHeight="1" spans="14:92">
      <c r="N912" s="28"/>
      <c r="S912" s="29"/>
      <c r="AH912" s="29"/>
      <c r="BX912" s="29"/>
      <c r="CC912" s="28"/>
      <c r="CK912" s="29"/>
      <c r="CN912" s="29"/>
    </row>
    <row r="913" customHeight="1" spans="14:92">
      <c r="N913" s="28"/>
      <c r="S913" s="29"/>
      <c r="AH913" s="29"/>
      <c r="BX913" s="29"/>
      <c r="CC913" s="28"/>
      <c r="CK913" s="29"/>
      <c r="CN913" s="29"/>
    </row>
    <row r="914" customHeight="1" spans="14:92">
      <c r="N914" s="28"/>
      <c r="S914" s="29"/>
      <c r="AH914" s="29"/>
      <c r="BX914" s="29"/>
      <c r="CC914" s="28"/>
      <c r="CK914" s="29"/>
      <c r="CN914" s="29"/>
    </row>
    <row r="915" customHeight="1" spans="14:92">
      <c r="N915" s="28"/>
      <c r="S915" s="29"/>
      <c r="AH915" s="29"/>
      <c r="BX915" s="29"/>
      <c r="CC915" s="28"/>
      <c r="CK915" s="29"/>
      <c r="CN915" s="29"/>
    </row>
    <row r="916" customHeight="1" spans="14:92">
      <c r="N916" s="28"/>
      <c r="S916" s="29"/>
      <c r="AH916" s="29"/>
      <c r="BX916" s="29"/>
      <c r="CC916" s="28"/>
      <c r="CK916" s="29"/>
      <c r="CN916" s="29"/>
    </row>
    <row r="917" customHeight="1" spans="14:92">
      <c r="N917" s="28"/>
      <c r="S917" s="29"/>
      <c r="AH917" s="29"/>
      <c r="BX917" s="29"/>
      <c r="CC917" s="28"/>
      <c r="CK917" s="29"/>
      <c r="CN917" s="29"/>
    </row>
    <row r="918" customHeight="1" spans="14:92">
      <c r="N918" s="28"/>
      <c r="S918" s="29"/>
      <c r="AH918" s="29"/>
      <c r="BX918" s="29"/>
      <c r="CC918" s="28"/>
      <c r="CK918" s="29"/>
      <c r="CN918" s="29"/>
    </row>
    <row r="919" customHeight="1" spans="14:92">
      <c r="N919" s="28"/>
      <c r="S919" s="29"/>
      <c r="AH919" s="29"/>
      <c r="BX919" s="29"/>
      <c r="CC919" s="28"/>
      <c r="CK919" s="29"/>
      <c r="CN919" s="29"/>
    </row>
    <row r="920" customHeight="1" spans="14:92">
      <c r="N920" s="28"/>
      <c r="S920" s="29"/>
      <c r="AH920" s="29"/>
      <c r="BX920" s="29"/>
      <c r="CC920" s="28"/>
      <c r="CK920" s="29"/>
      <c r="CN920" s="29"/>
    </row>
    <row r="921" customHeight="1" spans="14:92">
      <c r="N921" s="28"/>
      <c r="S921" s="29"/>
      <c r="AH921" s="29"/>
      <c r="BX921" s="29"/>
      <c r="CC921" s="28"/>
      <c r="CK921" s="29"/>
      <c r="CN921" s="29"/>
    </row>
    <row r="922" customHeight="1" spans="14:92">
      <c r="N922" s="28"/>
      <c r="S922" s="29"/>
      <c r="AH922" s="29"/>
      <c r="BX922" s="29"/>
      <c r="CC922" s="28"/>
      <c r="CK922" s="29"/>
      <c r="CN922" s="29"/>
    </row>
    <row r="923" customHeight="1" spans="14:92">
      <c r="N923" s="28"/>
      <c r="S923" s="29"/>
      <c r="AH923" s="29"/>
      <c r="BX923" s="29"/>
      <c r="CC923" s="28"/>
      <c r="CK923" s="29"/>
      <c r="CN923" s="29"/>
    </row>
    <row r="924" customHeight="1" spans="14:92">
      <c r="N924" s="28"/>
      <c r="S924" s="29"/>
      <c r="AH924" s="29"/>
      <c r="BX924" s="29"/>
      <c r="CC924" s="28"/>
      <c r="CK924" s="29"/>
      <c r="CN924" s="29"/>
    </row>
    <row r="925" customHeight="1" spans="14:92">
      <c r="N925" s="28"/>
      <c r="S925" s="29"/>
      <c r="AH925" s="29"/>
      <c r="BX925" s="29"/>
      <c r="CC925" s="28"/>
      <c r="CK925" s="29"/>
      <c r="CN925" s="29"/>
    </row>
    <row r="926" customHeight="1" spans="14:92">
      <c r="N926" s="28"/>
      <c r="S926" s="29"/>
      <c r="AH926" s="29"/>
      <c r="BX926" s="29"/>
      <c r="CC926" s="28"/>
      <c r="CK926" s="29"/>
      <c r="CN926" s="29"/>
    </row>
    <row r="927" customHeight="1" spans="14:92">
      <c r="N927" s="28"/>
      <c r="S927" s="29"/>
      <c r="AH927" s="29"/>
      <c r="BX927" s="29"/>
      <c r="CC927" s="28"/>
      <c r="CK927" s="29"/>
      <c r="CN927" s="29"/>
    </row>
    <row r="928" customHeight="1" spans="14:92">
      <c r="N928" s="28"/>
      <c r="S928" s="29"/>
      <c r="AH928" s="29"/>
      <c r="BX928" s="29"/>
      <c r="CC928" s="28"/>
      <c r="CK928" s="29"/>
      <c r="CN928" s="29"/>
    </row>
    <row r="929" customHeight="1" spans="14:92">
      <c r="N929" s="28"/>
      <c r="S929" s="29"/>
      <c r="AH929" s="29"/>
      <c r="BX929" s="29"/>
      <c r="CC929" s="28"/>
      <c r="CK929" s="29"/>
      <c r="CN929" s="29"/>
    </row>
    <row r="930" customHeight="1" spans="14:92">
      <c r="N930" s="28"/>
      <c r="S930" s="29"/>
      <c r="AH930" s="29"/>
      <c r="BX930" s="29"/>
      <c r="CC930" s="28"/>
      <c r="CK930" s="29"/>
      <c r="CN930" s="29"/>
    </row>
    <row r="931" customHeight="1" spans="14:92">
      <c r="N931" s="28"/>
      <c r="S931" s="29"/>
      <c r="AH931" s="29"/>
      <c r="BX931" s="29"/>
      <c r="CC931" s="28"/>
      <c r="CK931" s="29"/>
      <c r="CN931" s="29"/>
    </row>
    <row r="932" customHeight="1" spans="14:92">
      <c r="N932" s="28"/>
      <c r="S932" s="29"/>
      <c r="AH932" s="29"/>
      <c r="BX932" s="29"/>
      <c r="CC932" s="28"/>
      <c r="CK932" s="29"/>
      <c r="CN932" s="29"/>
    </row>
    <row r="933" customHeight="1" spans="14:92">
      <c r="N933" s="28"/>
      <c r="S933" s="29"/>
      <c r="AH933" s="29"/>
      <c r="BX933" s="29"/>
      <c r="CC933" s="28"/>
      <c r="CK933" s="29"/>
      <c r="CN933" s="29"/>
    </row>
    <row r="934" customHeight="1" spans="14:92">
      <c r="N934" s="28"/>
      <c r="S934" s="29"/>
      <c r="AH934" s="29"/>
      <c r="BX934" s="29"/>
      <c r="CC934" s="28"/>
      <c r="CK934" s="29"/>
      <c r="CN934" s="29"/>
    </row>
    <row r="935" customHeight="1" spans="14:92">
      <c r="N935" s="28"/>
      <c r="S935" s="29"/>
      <c r="AH935" s="29"/>
      <c r="BX935" s="29"/>
      <c r="CC935" s="28"/>
      <c r="CK935" s="29"/>
      <c r="CN935" s="29"/>
    </row>
    <row r="936" customHeight="1" spans="14:92">
      <c r="N936" s="28"/>
      <c r="S936" s="29"/>
      <c r="AH936" s="29"/>
      <c r="BX936" s="29"/>
      <c r="CC936" s="28"/>
      <c r="CK936" s="29"/>
      <c r="CN936" s="29"/>
    </row>
    <row r="937" customHeight="1" spans="14:92">
      <c r="N937" s="28"/>
      <c r="S937" s="29"/>
      <c r="AH937" s="29"/>
      <c r="BX937" s="29"/>
      <c r="CC937" s="28"/>
      <c r="CK937" s="29"/>
      <c r="CN937" s="29"/>
    </row>
    <row r="938" customHeight="1" spans="14:92">
      <c r="N938" s="28"/>
      <c r="S938" s="29"/>
      <c r="AH938" s="29"/>
      <c r="BX938" s="29"/>
      <c r="CC938" s="28"/>
      <c r="CK938" s="29"/>
      <c r="CN938" s="29"/>
    </row>
    <row r="939" customHeight="1" spans="14:92">
      <c r="N939" s="28"/>
      <c r="S939" s="29"/>
      <c r="AH939" s="29"/>
      <c r="BX939" s="29"/>
      <c r="CC939" s="28"/>
      <c r="CK939" s="29"/>
      <c r="CN939" s="29"/>
    </row>
    <row r="940" customHeight="1" spans="14:92">
      <c r="N940" s="28"/>
      <c r="S940" s="29"/>
      <c r="AH940" s="29"/>
      <c r="BX940" s="29"/>
      <c r="CC940" s="28"/>
      <c r="CK940" s="29"/>
      <c r="CN940" s="29"/>
    </row>
    <row r="941" customHeight="1" spans="14:92">
      <c r="N941" s="28"/>
      <c r="S941" s="29"/>
      <c r="AH941" s="29"/>
      <c r="BX941" s="29"/>
      <c r="CC941" s="28"/>
      <c r="CK941" s="29"/>
      <c r="CN941" s="29"/>
    </row>
    <row r="942" customHeight="1" spans="14:92">
      <c r="N942" s="28"/>
      <c r="S942" s="29"/>
      <c r="AH942" s="29"/>
      <c r="BX942" s="29"/>
      <c r="CC942" s="28"/>
      <c r="CK942" s="29"/>
      <c r="CN942" s="29"/>
    </row>
    <row r="943" customHeight="1" spans="14:92">
      <c r="N943" s="28"/>
      <c r="S943" s="29"/>
      <c r="AH943" s="29"/>
      <c r="BX943" s="29"/>
      <c r="CC943" s="28"/>
      <c r="CK943" s="29"/>
      <c r="CN943" s="29"/>
    </row>
    <row r="944" customHeight="1" spans="14:92">
      <c r="N944" s="28"/>
      <c r="S944" s="29"/>
      <c r="AH944" s="29"/>
      <c r="BX944" s="29"/>
      <c r="CC944" s="28"/>
      <c r="CK944" s="29"/>
      <c r="CN944" s="29"/>
    </row>
    <row r="945" customHeight="1" spans="14:92">
      <c r="N945" s="28"/>
      <c r="S945" s="29"/>
      <c r="AH945" s="29"/>
      <c r="BX945" s="29"/>
      <c r="CC945" s="28"/>
      <c r="CK945" s="29"/>
      <c r="CN945" s="29"/>
    </row>
    <row r="946" customHeight="1" spans="14:92">
      <c r="N946" s="28"/>
      <c r="S946" s="29"/>
      <c r="AH946" s="29"/>
      <c r="BX946" s="29"/>
      <c r="CC946" s="28"/>
      <c r="CK946" s="29"/>
      <c r="CN946" s="29"/>
    </row>
    <row r="947" customHeight="1" spans="14:92">
      <c r="N947" s="28"/>
      <c r="S947" s="29"/>
      <c r="AH947" s="29"/>
      <c r="BX947" s="29"/>
      <c r="CC947" s="28"/>
      <c r="CK947" s="29"/>
      <c r="CN947" s="29"/>
    </row>
    <row r="948" customHeight="1" spans="14:92">
      <c r="N948" s="28"/>
      <c r="S948" s="29"/>
      <c r="AH948" s="29"/>
      <c r="BX948" s="29"/>
      <c r="CC948" s="28"/>
      <c r="CK948" s="29"/>
      <c r="CN948" s="29"/>
    </row>
    <row r="949" customHeight="1" spans="14:92">
      <c r="N949" s="28"/>
      <c r="S949" s="29"/>
      <c r="AH949" s="29"/>
      <c r="BX949" s="29"/>
      <c r="CC949" s="28"/>
      <c r="CK949" s="29"/>
      <c r="CN949" s="29"/>
    </row>
    <row r="950" customHeight="1" spans="14:92">
      <c r="N950" s="28"/>
      <c r="S950" s="29"/>
      <c r="AH950" s="29"/>
      <c r="BX950" s="29"/>
      <c r="CC950" s="28"/>
      <c r="CK950" s="29"/>
      <c r="CN950" s="29"/>
    </row>
    <row r="951" customHeight="1" spans="14:92">
      <c r="N951" s="28"/>
      <c r="S951" s="29"/>
      <c r="AH951" s="29"/>
      <c r="BX951" s="29"/>
      <c r="CC951" s="28"/>
      <c r="CK951" s="29"/>
      <c r="CN951" s="29"/>
    </row>
    <row r="952" customHeight="1" spans="14:92">
      <c r="N952" s="28"/>
      <c r="S952" s="29"/>
      <c r="AH952" s="29"/>
      <c r="BX952" s="29"/>
      <c r="CC952" s="28"/>
      <c r="CK952" s="29"/>
      <c r="CN952" s="29"/>
    </row>
    <row r="953" customHeight="1" spans="14:92">
      <c r="N953" s="28"/>
      <c r="S953" s="29"/>
      <c r="AH953" s="29"/>
      <c r="BX953" s="29"/>
      <c r="CC953" s="28"/>
      <c r="CK953" s="29"/>
      <c r="CN953" s="29"/>
    </row>
    <row r="954" customHeight="1" spans="14:92">
      <c r="N954" s="28"/>
      <c r="S954" s="29"/>
      <c r="AH954" s="29"/>
      <c r="BX954" s="29"/>
      <c r="CC954" s="28"/>
      <c r="CK954" s="29"/>
      <c r="CN954" s="29"/>
    </row>
    <row r="955" customHeight="1" spans="14:92">
      <c r="N955" s="28"/>
      <c r="S955" s="29"/>
      <c r="AH955" s="29"/>
      <c r="BX955" s="29"/>
      <c r="CC955" s="28"/>
      <c r="CK955" s="29"/>
      <c r="CN955" s="29"/>
    </row>
    <row r="956" customHeight="1" spans="14:92">
      <c r="N956" s="28"/>
      <c r="S956" s="29"/>
      <c r="AH956" s="29"/>
      <c r="BX956" s="29"/>
      <c r="CC956" s="28"/>
      <c r="CK956" s="29"/>
      <c r="CN956" s="29"/>
    </row>
    <row r="957" customHeight="1" spans="14:92">
      <c r="N957" s="28"/>
      <c r="S957" s="29"/>
      <c r="AH957" s="29"/>
      <c r="BX957" s="29"/>
      <c r="CC957" s="28"/>
      <c r="CK957" s="29"/>
      <c r="CN957" s="29"/>
    </row>
    <row r="958" customHeight="1" spans="14:92">
      <c r="N958" s="28"/>
      <c r="S958" s="29"/>
      <c r="AH958" s="29"/>
      <c r="BX958" s="29"/>
      <c r="CC958" s="28"/>
      <c r="CK958" s="29"/>
      <c r="CN958" s="29"/>
    </row>
    <row r="959" customHeight="1" spans="14:92">
      <c r="N959" s="28"/>
      <c r="S959" s="29"/>
      <c r="AH959" s="29"/>
      <c r="BX959" s="29"/>
      <c r="CC959" s="28"/>
      <c r="CK959" s="29"/>
      <c r="CN959" s="29"/>
    </row>
    <row r="960" customHeight="1" spans="14:92">
      <c r="N960" s="28"/>
      <c r="S960" s="29"/>
      <c r="AH960" s="29"/>
      <c r="BX960" s="29"/>
      <c r="CC960" s="28"/>
      <c r="CK960" s="29"/>
      <c r="CN960" s="29"/>
    </row>
    <row r="961" customHeight="1" spans="14:92">
      <c r="N961" s="28"/>
      <c r="S961" s="29"/>
      <c r="AH961" s="29"/>
      <c r="BX961" s="29"/>
      <c r="CC961" s="28"/>
      <c r="CK961" s="29"/>
      <c r="CN961" s="29"/>
    </row>
    <row r="962" customHeight="1" spans="14:92">
      <c r="N962" s="28"/>
      <c r="S962" s="29"/>
      <c r="AH962" s="29"/>
      <c r="BX962" s="29"/>
      <c r="CC962" s="28"/>
      <c r="CK962" s="29"/>
      <c r="CN962" s="29"/>
    </row>
    <row r="963" customHeight="1" spans="14:92">
      <c r="N963" s="28"/>
      <c r="S963" s="29"/>
      <c r="AH963" s="29"/>
      <c r="BX963" s="29"/>
      <c r="CC963" s="28"/>
      <c r="CK963" s="29"/>
      <c r="CN963" s="29"/>
    </row>
    <row r="964" customHeight="1" spans="14:92">
      <c r="N964" s="28"/>
      <c r="S964" s="29"/>
      <c r="AH964" s="29"/>
      <c r="BX964" s="29"/>
      <c r="CC964" s="28"/>
      <c r="CK964" s="29"/>
      <c r="CN964" s="29"/>
    </row>
    <row r="965" customHeight="1" spans="14:92">
      <c r="N965" s="28"/>
      <c r="S965" s="29"/>
      <c r="AH965" s="29"/>
      <c r="BX965" s="29"/>
      <c r="CC965" s="28"/>
      <c r="CK965" s="29"/>
      <c r="CN965" s="29"/>
    </row>
    <row r="966" customHeight="1" spans="14:92">
      <c r="N966" s="28"/>
      <c r="S966" s="29"/>
      <c r="AH966" s="29"/>
      <c r="BX966" s="29"/>
      <c r="CC966" s="28"/>
      <c r="CK966" s="29"/>
      <c r="CN966" s="29"/>
    </row>
    <row r="967" customHeight="1" spans="14:92">
      <c r="N967" s="28"/>
      <c r="S967" s="29"/>
      <c r="AH967" s="29"/>
      <c r="BX967" s="29"/>
      <c r="CC967" s="28"/>
      <c r="CK967" s="29"/>
      <c r="CN967" s="29"/>
    </row>
    <row r="968" customHeight="1" spans="14:92">
      <c r="N968" s="28"/>
      <c r="S968" s="29"/>
      <c r="AH968" s="29"/>
      <c r="BX968" s="29"/>
      <c r="CC968" s="28"/>
      <c r="CK968" s="29"/>
      <c r="CN968" s="29"/>
    </row>
    <row r="969" customHeight="1" spans="14:92">
      <c r="N969" s="28"/>
      <c r="S969" s="29"/>
      <c r="AH969" s="29"/>
      <c r="BX969" s="29"/>
      <c r="CC969" s="28"/>
      <c r="CK969" s="29"/>
      <c r="CN969" s="29"/>
    </row>
    <row r="970" customHeight="1" spans="14:92">
      <c r="N970" s="28"/>
      <c r="S970" s="29"/>
      <c r="AH970" s="29"/>
      <c r="BX970" s="29"/>
      <c r="CC970" s="28"/>
      <c r="CK970" s="29"/>
      <c r="CN970" s="29"/>
    </row>
    <row r="971" customHeight="1" spans="14:92">
      <c r="N971" s="28"/>
      <c r="S971" s="29"/>
      <c r="AH971" s="29"/>
      <c r="BX971" s="29"/>
      <c r="CC971" s="28"/>
      <c r="CK971" s="29"/>
      <c r="CN971" s="29"/>
    </row>
    <row r="972" customHeight="1" spans="14:92">
      <c r="N972" s="28"/>
      <c r="S972" s="29"/>
      <c r="AH972" s="29"/>
      <c r="BX972" s="29"/>
      <c r="CC972" s="28"/>
      <c r="CK972" s="29"/>
      <c r="CN972" s="29"/>
    </row>
    <row r="973" customHeight="1" spans="14:92">
      <c r="N973" s="28"/>
      <c r="S973" s="29"/>
      <c r="AH973" s="29"/>
      <c r="BX973" s="29"/>
      <c r="CC973" s="28"/>
      <c r="CK973" s="29"/>
      <c r="CN973" s="29"/>
    </row>
    <row r="974" customHeight="1" spans="14:92">
      <c r="N974" s="28"/>
      <c r="S974" s="29"/>
      <c r="AH974" s="29"/>
      <c r="BX974" s="29"/>
      <c r="CC974" s="28"/>
      <c r="CK974" s="29"/>
      <c r="CN974" s="29"/>
    </row>
    <row r="975" customHeight="1" spans="14:92">
      <c r="N975" s="28"/>
      <c r="S975" s="29"/>
      <c r="AH975" s="29"/>
      <c r="BX975" s="29"/>
      <c r="CC975" s="28"/>
      <c r="CK975" s="29"/>
      <c r="CN975" s="29"/>
    </row>
    <row r="976" customHeight="1" spans="14:92">
      <c r="N976" s="28"/>
      <c r="S976" s="29"/>
      <c r="AH976" s="29"/>
      <c r="BX976" s="29"/>
      <c r="CC976" s="28"/>
      <c r="CK976" s="29"/>
      <c r="CN976" s="29"/>
    </row>
    <row r="977" customHeight="1" spans="14:92">
      <c r="N977" s="28"/>
      <c r="S977" s="29"/>
      <c r="AH977" s="29"/>
      <c r="BX977" s="29"/>
      <c r="CC977" s="28"/>
      <c r="CK977" s="29"/>
      <c r="CN977" s="29"/>
    </row>
    <row r="978" customHeight="1" spans="14:92">
      <c r="N978" s="28"/>
      <c r="S978" s="29"/>
      <c r="AH978" s="29"/>
      <c r="BX978" s="29"/>
      <c r="CC978" s="28"/>
      <c r="CK978" s="29"/>
      <c r="CN978" s="29"/>
    </row>
    <row r="979" customHeight="1" spans="14:92">
      <c r="N979" s="28"/>
      <c r="S979" s="29"/>
      <c r="AH979" s="29"/>
      <c r="BX979" s="29"/>
      <c r="CC979" s="28"/>
      <c r="CK979" s="29"/>
      <c r="CN979" s="29"/>
    </row>
    <row r="980" customHeight="1" spans="14:92">
      <c r="N980" s="28"/>
      <c r="S980" s="29"/>
      <c r="AH980" s="29"/>
      <c r="BX980" s="29"/>
      <c r="CC980" s="28"/>
      <c r="CK980" s="29"/>
      <c r="CN980" s="29"/>
    </row>
    <row r="981" customHeight="1" spans="14:92">
      <c r="N981" s="28"/>
      <c r="S981" s="29"/>
      <c r="AH981" s="29"/>
      <c r="BX981" s="29"/>
      <c r="CC981" s="28"/>
      <c r="CK981" s="29"/>
      <c r="CN981" s="29"/>
    </row>
    <row r="982" customHeight="1" spans="14:92">
      <c r="N982" s="28"/>
      <c r="S982" s="29"/>
      <c r="AH982" s="29"/>
      <c r="BX982" s="29"/>
      <c r="CC982" s="28"/>
      <c r="CK982" s="29"/>
      <c r="CN982" s="29"/>
    </row>
    <row r="983" customHeight="1" spans="14:92">
      <c r="N983" s="28"/>
      <c r="S983" s="29"/>
      <c r="AH983" s="29"/>
      <c r="BX983" s="29"/>
      <c r="CC983" s="28"/>
      <c r="CK983" s="29"/>
      <c r="CN983" s="29"/>
    </row>
    <row r="984" customHeight="1" spans="14:92">
      <c r="N984" s="28"/>
      <c r="S984" s="29"/>
      <c r="AH984" s="29"/>
      <c r="BX984" s="29"/>
      <c r="CC984" s="28"/>
      <c r="CK984" s="29"/>
      <c r="CN984" s="29"/>
    </row>
    <row r="985" customHeight="1" spans="14:92">
      <c r="N985" s="28"/>
      <c r="S985" s="29"/>
      <c r="AH985" s="29"/>
      <c r="BX985" s="29"/>
      <c r="CC985" s="28"/>
      <c r="CK985" s="29"/>
      <c r="CN985" s="29"/>
    </row>
    <row r="986" customHeight="1" spans="14:92">
      <c r="N986" s="28"/>
      <c r="S986" s="29"/>
      <c r="AH986" s="29"/>
      <c r="BX986" s="29"/>
      <c r="CC986" s="28"/>
      <c r="CK986" s="29"/>
      <c r="CN986" s="29"/>
    </row>
    <row r="987" customHeight="1" spans="14:92">
      <c r="N987" s="28"/>
      <c r="S987" s="29"/>
      <c r="AH987" s="29"/>
      <c r="BX987" s="29"/>
      <c r="CC987" s="28"/>
      <c r="CK987" s="29"/>
      <c r="CN987" s="29"/>
    </row>
    <row r="988" customHeight="1" spans="14:92">
      <c r="N988" s="28"/>
      <c r="S988" s="29"/>
      <c r="AH988" s="29"/>
      <c r="BX988" s="29"/>
      <c r="CC988" s="28"/>
      <c r="CK988" s="29"/>
      <c r="CN988" s="29"/>
    </row>
    <row r="989" customHeight="1" spans="14:92">
      <c r="N989" s="28"/>
      <c r="S989" s="29"/>
      <c r="AH989" s="29"/>
      <c r="BX989" s="29"/>
      <c r="CC989" s="28"/>
      <c r="CK989" s="29"/>
      <c r="CN989" s="29"/>
    </row>
    <row r="990" customHeight="1" spans="14:92">
      <c r="N990" s="28"/>
      <c r="S990" s="29"/>
      <c r="AH990" s="29"/>
      <c r="BX990" s="29"/>
      <c r="CC990" s="28"/>
      <c r="CK990" s="29"/>
      <c r="CN990" s="29"/>
    </row>
    <row r="991" customHeight="1" spans="14:92">
      <c r="N991" s="28"/>
      <c r="S991" s="29"/>
      <c r="AH991" s="29"/>
      <c r="BX991" s="29"/>
      <c r="CC991" s="28"/>
      <c r="CK991" s="29"/>
      <c r="CN991" s="29"/>
    </row>
    <row r="992" customHeight="1" spans="14:92">
      <c r="N992" s="28"/>
      <c r="S992" s="29"/>
      <c r="AH992" s="29"/>
      <c r="BX992" s="29"/>
      <c r="CC992" s="28"/>
      <c r="CK992" s="29"/>
      <c r="CN992" s="29"/>
    </row>
    <row r="993" customHeight="1" spans="14:92">
      <c r="N993" s="28"/>
      <c r="S993" s="29"/>
      <c r="AH993" s="29"/>
      <c r="BX993" s="29"/>
      <c r="CC993" s="28"/>
      <c r="CK993" s="29"/>
      <c r="CN993" s="29"/>
    </row>
    <row r="994" customHeight="1" spans="14:92">
      <c r="N994" s="28"/>
      <c r="S994" s="29"/>
      <c r="AH994" s="29"/>
      <c r="BX994" s="29"/>
      <c r="CC994" s="28"/>
      <c r="CK994" s="29"/>
      <c r="CN994" s="29"/>
    </row>
    <row r="995" customHeight="1" spans="14:92">
      <c r="N995" s="28"/>
      <c r="S995" s="29"/>
      <c r="AH995" s="29"/>
      <c r="BX995" s="29"/>
      <c r="CC995" s="28"/>
      <c r="CK995" s="29"/>
      <c r="CN995" s="29"/>
    </row>
    <row r="996" customHeight="1" spans="14:92">
      <c r="N996" s="28"/>
      <c r="S996" s="29"/>
      <c r="AH996" s="29"/>
      <c r="BX996" s="29"/>
      <c r="CC996" s="28"/>
      <c r="CK996" s="29"/>
      <c r="CN996" s="29"/>
    </row>
    <row r="997" customHeight="1" spans="14:92">
      <c r="N997" s="28"/>
      <c r="S997" s="29"/>
      <c r="AH997" s="29"/>
      <c r="BX997" s="29"/>
      <c r="CC997" s="28"/>
      <c r="CK997" s="29"/>
      <c r="CN997" s="29"/>
    </row>
    <row r="998" customHeight="1" spans="14:92">
      <c r="N998" s="28"/>
      <c r="S998" s="29"/>
      <c r="AH998" s="29"/>
      <c r="BX998" s="29"/>
      <c r="CC998" s="28"/>
      <c r="CK998" s="29"/>
      <c r="CN998" s="29"/>
    </row>
  </sheetData>
  <mergeCells count="50">
    <mergeCell ref="C1:R1"/>
    <mergeCell ref="T1:AG1"/>
    <mergeCell ref="AI1:BJ1"/>
    <mergeCell ref="BL1:BW1"/>
    <mergeCell ref="BY1:BZ1"/>
    <mergeCell ref="CB1:CC1"/>
    <mergeCell ref="CD1:CE1"/>
    <mergeCell ref="CG1:CH1"/>
    <mergeCell ref="CI1:CJ1"/>
    <mergeCell ref="CL1:CM1"/>
    <mergeCell ref="C2:D2"/>
    <mergeCell ref="E2:F2"/>
    <mergeCell ref="G2:H2"/>
    <mergeCell ref="I2:J2"/>
    <mergeCell ref="K2:L2"/>
    <mergeCell ref="M2:N2"/>
    <mergeCell ref="O2:P2"/>
    <mergeCell ref="Q2:R2"/>
    <mergeCell ref="T2:U2"/>
    <mergeCell ref="V2:W2"/>
    <mergeCell ref="X2:Y2"/>
    <mergeCell ref="Z2:AA2"/>
    <mergeCell ref="AB2:AC2"/>
    <mergeCell ref="AD2:AE2"/>
    <mergeCell ref="AF2:AG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BA2:BB2"/>
    <mergeCell ref="BC2:BD2"/>
    <mergeCell ref="BE2:BF2"/>
    <mergeCell ref="BG2:BH2"/>
    <mergeCell ref="BI2:BJ2"/>
    <mergeCell ref="BL2:BM2"/>
    <mergeCell ref="BN2:BO2"/>
    <mergeCell ref="BP2:BQ2"/>
    <mergeCell ref="BR2:BS2"/>
    <mergeCell ref="BT2:BU2"/>
    <mergeCell ref="BV2:BW2"/>
    <mergeCell ref="BY2:BZ2"/>
    <mergeCell ref="CB2:CC2"/>
    <mergeCell ref="CD2:CE2"/>
    <mergeCell ref="CG2:CH2"/>
    <mergeCell ref="CI2:CJ2"/>
  </mergeCells>
  <printOptions horizontalCentered="1" gridLines="1"/>
  <pageMargins left="0.25" right="0.25" top="0.75" bottom="0.75" header="0" footer="0"/>
  <pageSetup paperSize="8" pageOrder="overThenDown" orientation="landscape" cellComments="atEnd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998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C3" sqref="C3"/>
    </sheetView>
  </sheetViews>
  <sheetFormatPr defaultColWidth="12.6272727272727" defaultRowHeight="15.75" customHeight="1"/>
  <cols>
    <col min="1" max="1" width="22.7545454545455" customWidth="1"/>
    <col min="3" max="3" width="5" customWidth="1"/>
    <col min="4" max="4" width="5.38181818181818" customWidth="1"/>
    <col min="5" max="12" width="6" customWidth="1"/>
    <col min="13" max="13" width="10.1272727272727" customWidth="1"/>
    <col min="14" max="14" width="8.12727272727273" customWidth="1"/>
    <col min="15" max="15" width="8.25454545454545" customWidth="1"/>
    <col min="16" max="16" width="10" customWidth="1"/>
    <col min="17" max="17" width="7.88181818181818" customWidth="1"/>
    <col min="18" max="18" width="9.5" customWidth="1"/>
  </cols>
  <sheetData>
    <row r="1" customHeight="1" spans="1:18">
      <c r="A1" s="1"/>
      <c r="B1" s="2" t="s">
        <v>9</v>
      </c>
      <c r="C1" s="3" t="s">
        <v>100</v>
      </c>
      <c r="D1" s="4"/>
      <c r="E1" s="3" t="s">
        <v>101</v>
      </c>
      <c r="F1" s="4"/>
      <c r="G1" s="3" t="s">
        <v>102</v>
      </c>
      <c r="H1" s="4"/>
      <c r="I1" s="3" t="s">
        <v>103</v>
      </c>
      <c r="J1" s="4"/>
      <c r="K1" s="3" t="s">
        <v>104</v>
      </c>
      <c r="L1" s="4"/>
      <c r="M1" s="18" t="s">
        <v>105</v>
      </c>
      <c r="N1" s="19" t="s">
        <v>48</v>
      </c>
      <c r="O1" s="19" t="s">
        <v>49</v>
      </c>
      <c r="P1" s="20" t="s">
        <v>50</v>
      </c>
      <c r="Q1" s="19" t="s">
        <v>51</v>
      </c>
      <c r="R1" s="30"/>
    </row>
    <row r="2" customHeight="1" spans="1:18">
      <c r="A2" s="5" t="s">
        <v>52</v>
      </c>
      <c r="B2" s="6" t="s">
        <v>53</v>
      </c>
      <c r="C2" s="7" t="s">
        <v>54</v>
      </c>
      <c r="D2" s="8" t="s">
        <v>55</v>
      </c>
      <c r="E2" s="7" t="s">
        <v>54</v>
      </c>
      <c r="F2" s="9" t="s">
        <v>55</v>
      </c>
      <c r="G2" s="7" t="s">
        <v>54</v>
      </c>
      <c r="H2" s="9" t="s">
        <v>55</v>
      </c>
      <c r="I2" s="7" t="s">
        <v>54</v>
      </c>
      <c r="J2" s="9" t="s">
        <v>55</v>
      </c>
      <c r="K2" s="7" t="s">
        <v>54</v>
      </c>
      <c r="L2" s="9" t="s">
        <v>55</v>
      </c>
      <c r="M2" s="21" t="s">
        <v>54</v>
      </c>
      <c r="N2" s="19" t="s">
        <v>48</v>
      </c>
      <c r="O2" s="19" t="s">
        <v>49</v>
      </c>
      <c r="P2" s="20" t="s">
        <v>50</v>
      </c>
      <c r="Q2" s="19" t="s">
        <v>51</v>
      </c>
      <c r="R2" s="31"/>
    </row>
    <row r="3" customHeight="1" spans="1:18">
      <c r="A3" s="10" t="s">
        <v>57</v>
      </c>
      <c r="B3" s="11">
        <v>2501002</v>
      </c>
      <c r="C3" s="12"/>
      <c r="D3" s="13"/>
      <c r="E3" s="12" t="e">
        <f>#REF!</f>
        <v>#REF!</v>
      </c>
      <c r="F3" s="14" t="e">
        <f>#REF!</f>
        <v>#REF!</v>
      </c>
      <c r="G3" s="12" t="e">
        <f>#REF!</f>
        <v>#REF!</v>
      </c>
      <c r="H3" s="14" t="e">
        <f>#REF!</f>
        <v>#REF!</v>
      </c>
      <c r="I3" s="12" t="e">
        <f>SUM(#REF!)</f>
        <v>#REF!</v>
      </c>
      <c r="J3" s="14" t="e">
        <f>SUM(#REF!)</f>
        <v>#REF!</v>
      </c>
      <c r="K3" s="12" t="e">
        <f>SUM(#REF!)</f>
        <v>#REF!</v>
      </c>
      <c r="L3" s="14" t="e">
        <f>SUM(#REF!)</f>
        <v>#REF!</v>
      </c>
      <c r="M3" s="22">
        <v>2</v>
      </c>
      <c r="N3" s="23" t="e">
        <f t="shared" ref="N3:N44" si="0">SUM(C3,E3,G3,I3,K3,M3)</f>
        <v>#REF!</v>
      </c>
      <c r="O3" s="24" t="e">
        <f t="shared" ref="O3:O44" si="1">SUM(D3,F3,H3,J3,L3)</f>
        <v>#REF!</v>
      </c>
      <c r="P3" s="25" t="e">
        <f t="shared" ref="P3:P44" si="2">N3/O3*100</f>
        <v>#REF!</v>
      </c>
      <c r="Q3" s="13"/>
      <c r="R3" s="26"/>
    </row>
    <row r="4" customHeight="1" spans="1:18">
      <c r="A4" s="10" t="s">
        <v>58</v>
      </c>
      <c r="B4" s="15">
        <v>2501003</v>
      </c>
      <c r="C4" s="12"/>
      <c r="D4" s="13"/>
      <c r="E4" s="12" t="e">
        <f>#REF!</f>
        <v>#REF!</v>
      </c>
      <c r="F4" s="14" t="e">
        <f>#REF!</f>
        <v>#REF!</v>
      </c>
      <c r="G4" s="12" t="e">
        <f>#REF!</f>
        <v>#REF!</v>
      </c>
      <c r="H4" s="14" t="e">
        <f>#REF!</f>
        <v>#REF!</v>
      </c>
      <c r="I4" s="12" t="e">
        <f>SUM(#REF!)</f>
        <v>#REF!</v>
      </c>
      <c r="J4" s="14" t="e">
        <f>SUM(#REF!)</f>
        <v>#REF!</v>
      </c>
      <c r="K4" s="12" t="e">
        <f>SUM(#REF!)</f>
        <v>#REF!</v>
      </c>
      <c r="L4" s="14" t="e">
        <f>SUM(#REF!)</f>
        <v>#REF!</v>
      </c>
      <c r="M4" s="26"/>
      <c r="N4" s="23" t="e">
        <f t="shared" si="0"/>
        <v>#REF!</v>
      </c>
      <c r="O4" s="24" t="e">
        <f t="shared" si="1"/>
        <v>#REF!</v>
      </c>
      <c r="P4" s="25" t="e">
        <f t="shared" si="2"/>
        <v>#REF!</v>
      </c>
      <c r="Q4" s="32" t="s">
        <v>106</v>
      </c>
      <c r="R4" s="26"/>
    </row>
    <row r="5" customHeight="1" spans="1:18">
      <c r="A5" s="10" t="s">
        <v>59</v>
      </c>
      <c r="B5" s="11">
        <v>2501004</v>
      </c>
      <c r="C5" s="12"/>
      <c r="D5" s="13"/>
      <c r="E5" s="12" t="e">
        <f>#REF!</f>
        <v>#REF!</v>
      </c>
      <c r="F5" s="14" t="e">
        <f>#REF!</f>
        <v>#REF!</v>
      </c>
      <c r="G5" s="12" t="e">
        <f>#REF!</f>
        <v>#REF!</v>
      </c>
      <c r="H5" s="14" t="e">
        <f>#REF!</f>
        <v>#REF!</v>
      </c>
      <c r="I5" s="12" t="e">
        <f>SUM(#REF!)</f>
        <v>#REF!</v>
      </c>
      <c r="J5" s="14" t="e">
        <f>SUM(#REF!)</f>
        <v>#REF!</v>
      </c>
      <c r="K5" s="12" t="e">
        <f>SUM(#REF!)</f>
        <v>#REF!</v>
      </c>
      <c r="L5" s="14" t="e">
        <f>SUM(#REF!)</f>
        <v>#REF!</v>
      </c>
      <c r="M5" s="26"/>
      <c r="N5" s="23" t="e">
        <f t="shared" si="0"/>
        <v>#REF!</v>
      </c>
      <c r="O5" s="24" t="e">
        <f t="shared" si="1"/>
        <v>#REF!</v>
      </c>
      <c r="P5" s="25" t="e">
        <f t="shared" si="2"/>
        <v>#REF!</v>
      </c>
      <c r="Q5" s="13"/>
      <c r="R5" s="26"/>
    </row>
    <row r="6" customHeight="1" spans="1:18">
      <c r="A6" s="10" t="s">
        <v>60</v>
      </c>
      <c r="B6" s="11">
        <v>2501006</v>
      </c>
      <c r="C6" s="12"/>
      <c r="D6" s="13"/>
      <c r="E6" s="12" t="e">
        <f>#REF!</f>
        <v>#REF!</v>
      </c>
      <c r="F6" s="14" t="e">
        <f>#REF!</f>
        <v>#REF!</v>
      </c>
      <c r="G6" s="12" t="e">
        <f>#REF!</f>
        <v>#REF!</v>
      </c>
      <c r="H6" s="14" t="e">
        <f>#REF!</f>
        <v>#REF!</v>
      </c>
      <c r="I6" s="12" t="e">
        <f>SUM(#REF!)</f>
        <v>#REF!</v>
      </c>
      <c r="J6" s="14" t="e">
        <f>SUM(#REF!)</f>
        <v>#REF!</v>
      </c>
      <c r="K6" s="12" t="e">
        <f>SUM(#REF!)</f>
        <v>#REF!</v>
      </c>
      <c r="L6" s="14" t="e">
        <f>SUM(#REF!)</f>
        <v>#REF!</v>
      </c>
      <c r="M6" s="22">
        <v>4</v>
      </c>
      <c r="N6" s="23" t="e">
        <f t="shared" si="0"/>
        <v>#REF!</v>
      </c>
      <c r="O6" s="24" t="e">
        <f t="shared" si="1"/>
        <v>#REF!</v>
      </c>
      <c r="P6" s="25" t="e">
        <f t="shared" si="2"/>
        <v>#REF!</v>
      </c>
      <c r="Q6" s="13"/>
      <c r="R6" s="26"/>
    </row>
    <row r="7" customHeight="1" spans="1:18">
      <c r="A7" s="10" t="s">
        <v>61</v>
      </c>
      <c r="B7" s="15">
        <v>2501007</v>
      </c>
      <c r="C7" s="12"/>
      <c r="D7" s="13"/>
      <c r="E7" s="12" t="e">
        <f>#REF!</f>
        <v>#REF!</v>
      </c>
      <c r="F7" s="14" t="e">
        <f>#REF!</f>
        <v>#REF!</v>
      </c>
      <c r="G7" s="12" t="e">
        <f>#REF!</f>
        <v>#REF!</v>
      </c>
      <c r="H7" s="14" t="e">
        <f>#REF!</f>
        <v>#REF!</v>
      </c>
      <c r="I7" s="12" t="e">
        <f>SUM(#REF!)</f>
        <v>#REF!</v>
      </c>
      <c r="J7" s="14" t="e">
        <f>SUM(#REF!)</f>
        <v>#REF!</v>
      </c>
      <c r="K7" s="12" t="e">
        <f>SUM(#REF!)</f>
        <v>#REF!</v>
      </c>
      <c r="L7" s="14" t="e">
        <f>SUM(#REF!)</f>
        <v>#REF!</v>
      </c>
      <c r="M7" s="26"/>
      <c r="N7" s="23" t="e">
        <f t="shared" si="0"/>
        <v>#REF!</v>
      </c>
      <c r="O7" s="24" t="e">
        <f t="shared" si="1"/>
        <v>#REF!</v>
      </c>
      <c r="P7" s="25" t="e">
        <f t="shared" si="2"/>
        <v>#REF!</v>
      </c>
      <c r="Q7" s="32" t="s">
        <v>106</v>
      </c>
      <c r="R7" s="26"/>
    </row>
    <row r="8" customHeight="1" spans="1:18">
      <c r="A8" s="10" t="s">
        <v>62</v>
      </c>
      <c r="B8" s="11">
        <v>2501008</v>
      </c>
      <c r="C8" s="12"/>
      <c r="D8" s="13"/>
      <c r="E8" s="12" t="e">
        <f>#REF!</f>
        <v>#REF!</v>
      </c>
      <c r="F8" s="14" t="e">
        <f>#REF!</f>
        <v>#REF!</v>
      </c>
      <c r="G8" s="12" t="e">
        <f>#REF!</f>
        <v>#REF!</v>
      </c>
      <c r="H8" s="14" t="e">
        <f>#REF!</f>
        <v>#REF!</v>
      </c>
      <c r="I8" s="12" t="e">
        <f>SUM(#REF!)</f>
        <v>#REF!</v>
      </c>
      <c r="J8" s="14" t="e">
        <f>SUM(#REF!)</f>
        <v>#REF!</v>
      </c>
      <c r="K8" s="12" t="e">
        <f>SUM(#REF!)</f>
        <v>#REF!</v>
      </c>
      <c r="L8" s="14" t="e">
        <f>SUM(#REF!)</f>
        <v>#REF!</v>
      </c>
      <c r="M8" s="26"/>
      <c r="N8" s="23" t="e">
        <f t="shared" si="0"/>
        <v>#REF!</v>
      </c>
      <c r="O8" s="24" t="e">
        <f t="shared" si="1"/>
        <v>#REF!</v>
      </c>
      <c r="P8" s="25" t="e">
        <f t="shared" si="2"/>
        <v>#REF!</v>
      </c>
      <c r="Q8" s="13"/>
      <c r="R8" s="26"/>
    </row>
    <row r="9" customHeight="1" spans="1:18">
      <c r="A9" s="10" t="s">
        <v>63</v>
      </c>
      <c r="B9" s="15">
        <v>2501009</v>
      </c>
      <c r="C9" s="12"/>
      <c r="D9" s="13"/>
      <c r="E9" s="12" t="e">
        <f>#REF!</f>
        <v>#REF!</v>
      </c>
      <c r="F9" s="14" t="e">
        <f>#REF!</f>
        <v>#REF!</v>
      </c>
      <c r="G9" s="12" t="e">
        <f>#REF!</f>
        <v>#REF!</v>
      </c>
      <c r="H9" s="14" t="e">
        <f>#REF!</f>
        <v>#REF!</v>
      </c>
      <c r="I9" s="12" t="e">
        <f>SUM(#REF!)</f>
        <v>#REF!</v>
      </c>
      <c r="J9" s="14" t="e">
        <f>SUM(#REF!)</f>
        <v>#REF!</v>
      </c>
      <c r="K9" s="12" t="e">
        <f>SUM(#REF!)</f>
        <v>#REF!</v>
      </c>
      <c r="L9" s="14" t="e">
        <f>SUM(#REF!)</f>
        <v>#REF!</v>
      </c>
      <c r="M9" s="22">
        <v>16</v>
      </c>
      <c r="N9" s="23" t="e">
        <f t="shared" si="0"/>
        <v>#REF!</v>
      </c>
      <c r="O9" s="24" t="e">
        <f t="shared" si="1"/>
        <v>#REF!</v>
      </c>
      <c r="P9" s="25" t="e">
        <f t="shared" si="2"/>
        <v>#REF!</v>
      </c>
      <c r="Q9" s="13"/>
      <c r="R9" s="22"/>
    </row>
    <row r="10" customHeight="1" spans="1:18">
      <c r="A10" s="10" t="s">
        <v>64</v>
      </c>
      <c r="B10" s="15">
        <v>2501011</v>
      </c>
      <c r="C10" s="12"/>
      <c r="D10" s="13"/>
      <c r="E10" s="12" t="e">
        <f>#REF!</f>
        <v>#REF!</v>
      </c>
      <c r="F10" s="14" t="e">
        <f>#REF!</f>
        <v>#REF!</v>
      </c>
      <c r="G10" s="12" t="e">
        <f>#REF!</f>
        <v>#REF!</v>
      </c>
      <c r="H10" s="14" t="e">
        <f>#REF!</f>
        <v>#REF!</v>
      </c>
      <c r="I10" s="12" t="e">
        <f>SUM(#REF!)</f>
        <v>#REF!</v>
      </c>
      <c r="J10" s="14" t="e">
        <f>SUM(#REF!)</f>
        <v>#REF!</v>
      </c>
      <c r="K10" s="12" t="e">
        <f>SUM(#REF!)</f>
        <v>#REF!</v>
      </c>
      <c r="L10" s="14" t="e">
        <f>SUM(#REF!)</f>
        <v>#REF!</v>
      </c>
      <c r="M10" s="22">
        <v>2</v>
      </c>
      <c r="N10" s="23" t="e">
        <f t="shared" si="0"/>
        <v>#REF!</v>
      </c>
      <c r="O10" s="24" t="e">
        <f t="shared" si="1"/>
        <v>#REF!</v>
      </c>
      <c r="P10" s="25" t="e">
        <f t="shared" si="2"/>
        <v>#REF!</v>
      </c>
      <c r="Q10" s="13"/>
      <c r="R10" s="26"/>
    </row>
    <row r="11" customHeight="1" spans="1:18">
      <c r="A11" s="10" t="s">
        <v>65</v>
      </c>
      <c r="B11" s="11">
        <v>2501012</v>
      </c>
      <c r="C11" s="12"/>
      <c r="D11" s="13"/>
      <c r="E11" s="12" t="e">
        <f>#REF!</f>
        <v>#REF!</v>
      </c>
      <c r="F11" s="14" t="e">
        <f>#REF!</f>
        <v>#REF!</v>
      </c>
      <c r="G11" s="12" t="e">
        <f>#REF!</f>
        <v>#REF!</v>
      </c>
      <c r="H11" s="14" t="e">
        <f>#REF!</f>
        <v>#REF!</v>
      </c>
      <c r="I11" s="12" t="e">
        <f>SUM(#REF!)</f>
        <v>#REF!</v>
      </c>
      <c r="J11" s="14" t="e">
        <f>SUM(#REF!)</f>
        <v>#REF!</v>
      </c>
      <c r="K11" s="12" t="e">
        <f>SUM(#REF!)</f>
        <v>#REF!</v>
      </c>
      <c r="L11" s="14" t="e">
        <f>SUM(#REF!)</f>
        <v>#REF!</v>
      </c>
      <c r="M11" s="22">
        <v>8</v>
      </c>
      <c r="N11" s="23" t="e">
        <f t="shared" si="0"/>
        <v>#REF!</v>
      </c>
      <c r="O11" s="24" t="e">
        <f t="shared" si="1"/>
        <v>#REF!</v>
      </c>
      <c r="P11" s="25" t="e">
        <f t="shared" si="2"/>
        <v>#REF!</v>
      </c>
      <c r="Q11" s="32" t="s">
        <v>106</v>
      </c>
      <c r="R11" s="26"/>
    </row>
    <row r="12" customHeight="1" spans="1:18">
      <c r="A12" s="16" t="s">
        <v>66</v>
      </c>
      <c r="B12" s="15">
        <v>2501013</v>
      </c>
      <c r="C12" s="12"/>
      <c r="D12" s="13"/>
      <c r="E12" s="12" t="e">
        <f>#REF!</f>
        <v>#REF!</v>
      </c>
      <c r="F12" s="14" t="e">
        <f>#REF!</f>
        <v>#REF!</v>
      </c>
      <c r="G12" s="12" t="e">
        <f>#REF!</f>
        <v>#REF!</v>
      </c>
      <c r="H12" s="14" t="e">
        <f>#REF!</f>
        <v>#REF!</v>
      </c>
      <c r="I12" s="12" t="e">
        <f>SUM(#REF!)</f>
        <v>#REF!</v>
      </c>
      <c r="J12" s="14" t="e">
        <f>SUM(#REF!)</f>
        <v>#REF!</v>
      </c>
      <c r="K12" s="12" t="e">
        <f>SUM(#REF!)</f>
        <v>#REF!</v>
      </c>
      <c r="L12" s="14" t="e">
        <f>SUM(#REF!)</f>
        <v>#REF!</v>
      </c>
      <c r="M12" s="22">
        <v>4</v>
      </c>
      <c r="N12" s="23" t="e">
        <f t="shared" si="0"/>
        <v>#REF!</v>
      </c>
      <c r="O12" s="24" t="e">
        <f t="shared" si="1"/>
        <v>#REF!</v>
      </c>
      <c r="P12" s="25" t="e">
        <f t="shared" si="2"/>
        <v>#REF!</v>
      </c>
      <c r="Q12" s="32" t="s">
        <v>106</v>
      </c>
      <c r="R12" s="33">
        <v>0.15</v>
      </c>
    </row>
    <row r="13" customHeight="1" spans="1:18">
      <c r="A13" s="10" t="s">
        <v>67</v>
      </c>
      <c r="B13" s="11">
        <v>2501014</v>
      </c>
      <c r="C13" s="12"/>
      <c r="D13" s="13"/>
      <c r="E13" s="12" t="e">
        <f>#REF!</f>
        <v>#REF!</v>
      </c>
      <c r="F13" s="14" t="e">
        <f>#REF!</f>
        <v>#REF!</v>
      </c>
      <c r="G13" s="12" t="e">
        <f>#REF!</f>
        <v>#REF!</v>
      </c>
      <c r="H13" s="14" t="e">
        <f>#REF!</f>
        <v>#REF!</v>
      </c>
      <c r="I13" s="12" t="e">
        <f>SUM(#REF!)</f>
        <v>#REF!</v>
      </c>
      <c r="J13" s="14" t="e">
        <f>SUM(#REF!)</f>
        <v>#REF!</v>
      </c>
      <c r="K13" s="12" t="e">
        <f>SUM(#REF!)</f>
        <v>#REF!</v>
      </c>
      <c r="L13" s="14" t="e">
        <f>SUM(#REF!)</f>
        <v>#REF!</v>
      </c>
      <c r="M13" s="22">
        <v>2</v>
      </c>
      <c r="N13" s="23" t="e">
        <f t="shared" si="0"/>
        <v>#REF!</v>
      </c>
      <c r="O13" s="24" t="e">
        <f t="shared" si="1"/>
        <v>#REF!</v>
      </c>
      <c r="P13" s="25" t="e">
        <f t="shared" si="2"/>
        <v>#REF!</v>
      </c>
      <c r="Q13" s="13"/>
      <c r="R13" s="26"/>
    </row>
    <row r="14" customHeight="1" spans="1:18">
      <c r="A14" s="10" t="s">
        <v>68</v>
      </c>
      <c r="B14" s="15">
        <v>2501015</v>
      </c>
      <c r="C14" s="12"/>
      <c r="D14" s="13"/>
      <c r="E14" s="12" t="e">
        <f>#REF!</f>
        <v>#REF!</v>
      </c>
      <c r="F14" s="14" t="e">
        <f>#REF!</f>
        <v>#REF!</v>
      </c>
      <c r="G14" s="12" t="e">
        <f>#REF!</f>
        <v>#REF!</v>
      </c>
      <c r="H14" s="14" t="e">
        <f>#REF!</f>
        <v>#REF!</v>
      </c>
      <c r="I14" s="12" t="e">
        <f>SUM(#REF!)</f>
        <v>#REF!</v>
      </c>
      <c r="J14" s="14" t="e">
        <f>SUM(#REF!)</f>
        <v>#REF!</v>
      </c>
      <c r="K14" s="12" t="e">
        <f>SUM(#REF!)</f>
        <v>#REF!</v>
      </c>
      <c r="L14" s="14" t="e">
        <f>SUM(#REF!)</f>
        <v>#REF!</v>
      </c>
      <c r="M14" s="22">
        <v>9</v>
      </c>
      <c r="N14" s="23" t="e">
        <f t="shared" si="0"/>
        <v>#REF!</v>
      </c>
      <c r="O14" s="24" t="e">
        <f t="shared" si="1"/>
        <v>#REF!</v>
      </c>
      <c r="P14" s="25" t="e">
        <f t="shared" si="2"/>
        <v>#REF!</v>
      </c>
      <c r="Q14" s="13"/>
      <c r="R14" s="33">
        <v>0.15</v>
      </c>
    </row>
    <row r="15" customHeight="1" spans="1:18">
      <c r="A15" s="10" t="s">
        <v>69</v>
      </c>
      <c r="B15" s="11">
        <v>2501016</v>
      </c>
      <c r="C15" s="12"/>
      <c r="D15" s="13"/>
      <c r="E15" s="12" t="e">
        <f>#REF!</f>
        <v>#REF!</v>
      </c>
      <c r="F15" s="14" t="e">
        <f>#REF!</f>
        <v>#REF!</v>
      </c>
      <c r="G15" s="12" t="e">
        <f>#REF!</f>
        <v>#REF!</v>
      </c>
      <c r="H15" s="14" t="e">
        <f>#REF!</f>
        <v>#REF!</v>
      </c>
      <c r="I15" s="12" t="e">
        <f>SUM(#REF!)</f>
        <v>#REF!</v>
      </c>
      <c r="J15" s="14" t="e">
        <f>SUM(#REF!)</f>
        <v>#REF!</v>
      </c>
      <c r="K15" s="12" t="e">
        <f>SUM(#REF!)</f>
        <v>#REF!</v>
      </c>
      <c r="L15" s="14" t="e">
        <f>SUM(#REF!)</f>
        <v>#REF!</v>
      </c>
      <c r="M15" s="26"/>
      <c r="N15" s="23" t="e">
        <f t="shared" si="0"/>
        <v>#REF!</v>
      </c>
      <c r="O15" s="24" t="e">
        <f t="shared" si="1"/>
        <v>#REF!</v>
      </c>
      <c r="P15" s="25" t="e">
        <f t="shared" si="2"/>
        <v>#REF!</v>
      </c>
      <c r="Q15" s="32" t="s">
        <v>106</v>
      </c>
      <c r="R15" s="26"/>
    </row>
    <row r="16" customHeight="1" spans="1:18">
      <c r="A16" s="16" t="s">
        <v>70</v>
      </c>
      <c r="B16" s="15">
        <v>2501017</v>
      </c>
      <c r="C16" s="12"/>
      <c r="D16" s="13"/>
      <c r="E16" s="12" t="e">
        <f>#REF!</f>
        <v>#REF!</v>
      </c>
      <c r="F16" s="14" t="e">
        <f>#REF!</f>
        <v>#REF!</v>
      </c>
      <c r="G16" s="12" t="e">
        <f>#REF!</f>
        <v>#REF!</v>
      </c>
      <c r="H16" s="14" t="e">
        <f>#REF!</f>
        <v>#REF!</v>
      </c>
      <c r="I16" s="12" t="e">
        <f>SUM(#REF!)</f>
        <v>#REF!</v>
      </c>
      <c r="J16" s="14" t="e">
        <f>SUM(#REF!)</f>
        <v>#REF!</v>
      </c>
      <c r="K16" s="12" t="e">
        <f>SUM(#REF!)</f>
        <v>#REF!</v>
      </c>
      <c r="L16" s="14" t="e">
        <f>SUM(#REF!)</f>
        <v>#REF!</v>
      </c>
      <c r="M16" s="22">
        <v>17</v>
      </c>
      <c r="N16" s="23" t="e">
        <f t="shared" si="0"/>
        <v>#REF!</v>
      </c>
      <c r="O16" s="24" t="e">
        <f t="shared" si="1"/>
        <v>#REF!</v>
      </c>
      <c r="P16" s="25" t="e">
        <f t="shared" si="2"/>
        <v>#REF!</v>
      </c>
      <c r="Q16" s="13"/>
      <c r="R16" s="26"/>
    </row>
    <row r="17" customHeight="1" spans="1:18">
      <c r="A17" s="10" t="s">
        <v>71</v>
      </c>
      <c r="B17" s="11">
        <v>2501018</v>
      </c>
      <c r="C17" s="12"/>
      <c r="D17" s="13"/>
      <c r="E17" s="12" t="e">
        <f>#REF!</f>
        <v>#REF!</v>
      </c>
      <c r="F17" s="14" t="e">
        <f>#REF!</f>
        <v>#REF!</v>
      </c>
      <c r="G17" s="12" t="e">
        <f>#REF!</f>
        <v>#REF!</v>
      </c>
      <c r="H17" s="14" t="e">
        <f>#REF!</f>
        <v>#REF!</v>
      </c>
      <c r="I17" s="12" t="e">
        <f>SUM(#REF!)</f>
        <v>#REF!</v>
      </c>
      <c r="J17" s="14" t="e">
        <f>SUM(#REF!)</f>
        <v>#REF!</v>
      </c>
      <c r="K17" s="12" t="e">
        <f>SUM(#REF!)</f>
        <v>#REF!</v>
      </c>
      <c r="L17" s="14" t="e">
        <f>SUM(#REF!)</f>
        <v>#REF!</v>
      </c>
      <c r="M17" s="26"/>
      <c r="N17" s="23" t="e">
        <f t="shared" si="0"/>
        <v>#REF!</v>
      </c>
      <c r="O17" s="24" t="e">
        <f t="shared" si="1"/>
        <v>#REF!</v>
      </c>
      <c r="P17" s="25" t="e">
        <f t="shared" si="2"/>
        <v>#REF!</v>
      </c>
      <c r="Q17" s="32" t="s">
        <v>106</v>
      </c>
      <c r="R17" s="33">
        <v>0.15</v>
      </c>
    </row>
    <row r="18" customHeight="1" spans="1:18">
      <c r="A18" s="10" t="s">
        <v>72</v>
      </c>
      <c r="B18" s="15">
        <v>2501019</v>
      </c>
      <c r="C18" s="12"/>
      <c r="D18" s="13"/>
      <c r="E18" s="12" t="e">
        <f>#REF!</f>
        <v>#REF!</v>
      </c>
      <c r="F18" s="14" t="e">
        <f>#REF!</f>
        <v>#REF!</v>
      </c>
      <c r="G18" s="12" t="e">
        <f>#REF!</f>
        <v>#REF!</v>
      </c>
      <c r="H18" s="14" t="e">
        <f>#REF!</f>
        <v>#REF!</v>
      </c>
      <c r="I18" s="12" t="e">
        <f>SUM(#REF!)</f>
        <v>#REF!</v>
      </c>
      <c r="J18" s="14" t="e">
        <f>SUM(#REF!)</f>
        <v>#REF!</v>
      </c>
      <c r="K18" s="12" t="e">
        <f>SUM(#REF!)</f>
        <v>#REF!</v>
      </c>
      <c r="L18" s="14" t="e">
        <f>SUM(#REF!)</f>
        <v>#REF!</v>
      </c>
      <c r="M18" s="22">
        <v>21</v>
      </c>
      <c r="N18" s="23" t="e">
        <f t="shared" si="0"/>
        <v>#REF!</v>
      </c>
      <c r="O18" s="24" t="e">
        <f t="shared" si="1"/>
        <v>#REF!</v>
      </c>
      <c r="P18" s="25" t="e">
        <f t="shared" si="2"/>
        <v>#REF!</v>
      </c>
      <c r="Q18" s="13"/>
      <c r="R18" s="26"/>
    </row>
    <row r="19" customHeight="1" spans="1:18">
      <c r="A19" s="16" t="s">
        <v>73</v>
      </c>
      <c r="B19" s="11">
        <v>2501020</v>
      </c>
      <c r="C19" s="12"/>
      <c r="D19" s="13"/>
      <c r="E19" s="12" t="e">
        <f>#REF!</f>
        <v>#REF!</v>
      </c>
      <c r="F19" s="14" t="e">
        <f>#REF!</f>
        <v>#REF!</v>
      </c>
      <c r="G19" s="12" t="e">
        <f>#REF!</f>
        <v>#REF!</v>
      </c>
      <c r="H19" s="14" t="e">
        <f>#REF!</f>
        <v>#REF!</v>
      </c>
      <c r="I19" s="12" t="e">
        <f>SUM(#REF!)</f>
        <v>#REF!</v>
      </c>
      <c r="J19" s="14" t="e">
        <f>SUM(#REF!)</f>
        <v>#REF!</v>
      </c>
      <c r="K19" s="12" t="e">
        <f>SUM(#REF!)</f>
        <v>#REF!</v>
      </c>
      <c r="L19" s="14" t="e">
        <f>SUM(#REF!)</f>
        <v>#REF!</v>
      </c>
      <c r="M19" s="22">
        <v>3</v>
      </c>
      <c r="N19" s="23" t="e">
        <f t="shared" si="0"/>
        <v>#REF!</v>
      </c>
      <c r="O19" s="24" t="e">
        <f t="shared" si="1"/>
        <v>#REF!</v>
      </c>
      <c r="P19" s="25" t="e">
        <f t="shared" si="2"/>
        <v>#REF!</v>
      </c>
      <c r="Q19" s="13"/>
      <c r="R19" s="26"/>
    </row>
    <row r="20" customHeight="1" spans="1:18">
      <c r="A20" s="10" t="s">
        <v>74</v>
      </c>
      <c r="B20" s="15">
        <v>2501021</v>
      </c>
      <c r="C20" s="12"/>
      <c r="D20" s="13"/>
      <c r="E20" s="12" t="e">
        <f>#REF!</f>
        <v>#REF!</v>
      </c>
      <c r="F20" s="14" t="e">
        <f>#REF!</f>
        <v>#REF!</v>
      </c>
      <c r="G20" s="12" t="e">
        <f>#REF!</f>
        <v>#REF!</v>
      </c>
      <c r="H20" s="14" t="e">
        <f>#REF!</f>
        <v>#REF!</v>
      </c>
      <c r="I20" s="12" t="e">
        <f>SUM(#REF!)</f>
        <v>#REF!</v>
      </c>
      <c r="J20" s="14" t="e">
        <f>SUM(#REF!)</f>
        <v>#REF!</v>
      </c>
      <c r="K20" s="12" t="e">
        <f>SUM(#REF!)</f>
        <v>#REF!</v>
      </c>
      <c r="L20" s="14" t="e">
        <f>SUM(#REF!)</f>
        <v>#REF!</v>
      </c>
      <c r="M20" s="26"/>
      <c r="N20" s="23" t="e">
        <f t="shared" si="0"/>
        <v>#REF!</v>
      </c>
      <c r="O20" s="24" t="e">
        <f t="shared" si="1"/>
        <v>#REF!</v>
      </c>
      <c r="P20" s="25" t="e">
        <f t="shared" si="2"/>
        <v>#REF!</v>
      </c>
      <c r="Q20" s="32" t="s">
        <v>106</v>
      </c>
      <c r="R20" s="26"/>
    </row>
    <row r="21" customHeight="1" spans="1:18">
      <c r="A21" s="10" t="s">
        <v>75</v>
      </c>
      <c r="B21" s="11">
        <v>2501022</v>
      </c>
      <c r="C21" s="12"/>
      <c r="D21" s="13"/>
      <c r="E21" s="12" t="e">
        <f>#REF!</f>
        <v>#REF!</v>
      </c>
      <c r="F21" s="14" t="e">
        <f>#REF!</f>
        <v>#REF!</v>
      </c>
      <c r="G21" s="12" t="e">
        <f>#REF!</f>
        <v>#REF!</v>
      </c>
      <c r="H21" s="14" t="e">
        <f>#REF!</f>
        <v>#REF!</v>
      </c>
      <c r="I21" s="12" t="e">
        <f>SUM(#REF!)</f>
        <v>#REF!</v>
      </c>
      <c r="J21" s="14" t="e">
        <f>SUM(#REF!)</f>
        <v>#REF!</v>
      </c>
      <c r="K21" s="12" t="e">
        <f>SUM(#REF!)</f>
        <v>#REF!</v>
      </c>
      <c r="L21" s="14" t="e">
        <f>SUM(#REF!)</f>
        <v>#REF!</v>
      </c>
      <c r="M21" s="26"/>
      <c r="N21" s="23" t="e">
        <f t="shared" si="0"/>
        <v>#REF!</v>
      </c>
      <c r="O21" s="24" t="e">
        <f t="shared" si="1"/>
        <v>#REF!</v>
      </c>
      <c r="P21" s="25" t="e">
        <f t="shared" si="2"/>
        <v>#REF!</v>
      </c>
      <c r="Q21" s="13"/>
      <c r="R21" s="26"/>
    </row>
    <row r="22" customHeight="1" spans="1:18">
      <c r="A22" s="10" t="s">
        <v>76</v>
      </c>
      <c r="B22" s="15">
        <v>2501023</v>
      </c>
      <c r="C22" s="12"/>
      <c r="D22" s="13"/>
      <c r="E22" s="12" t="e">
        <f>#REF!</f>
        <v>#REF!</v>
      </c>
      <c r="F22" s="14" t="e">
        <f>#REF!</f>
        <v>#REF!</v>
      </c>
      <c r="G22" s="12" t="e">
        <f>#REF!</f>
        <v>#REF!</v>
      </c>
      <c r="H22" s="14" t="e">
        <f>#REF!</f>
        <v>#REF!</v>
      </c>
      <c r="I22" s="12" t="e">
        <f>SUM(#REF!)</f>
        <v>#REF!</v>
      </c>
      <c r="J22" s="14" t="e">
        <f>SUM(#REF!)</f>
        <v>#REF!</v>
      </c>
      <c r="K22" s="12" t="e">
        <f>SUM(#REF!)</f>
        <v>#REF!</v>
      </c>
      <c r="L22" s="14" t="e">
        <f>SUM(#REF!)</f>
        <v>#REF!</v>
      </c>
      <c r="M22" s="22">
        <v>3</v>
      </c>
      <c r="N22" s="23" t="e">
        <f t="shared" si="0"/>
        <v>#REF!</v>
      </c>
      <c r="O22" s="24" t="e">
        <f t="shared" si="1"/>
        <v>#REF!</v>
      </c>
      <c r="P22" s="25" t="e">
        <f t="shared" si="2"/>
        <v>#REF!</v>
      </c>
      <c r="Q22" s="32" t="s">
        <v>106</v>
      </c>
      <c r="R22" s="22"/>
    </row>
    <row r="23" customHeight="1" spans="1:18">
      <c r="A23" s="10" t="s">
        <v>77</v>
      </c>
      <c r="B23" s="11">
        <v>2501024</v>
      </c>
      <c r="C23" s="12"/>
      <c r="D23" s="13"/>
      <c r="E23" s="12" t="e">
        <f>#REF!</f>
        <v>#REF!</v>
      </c>
      <c r="F23" s="14" t="e">
        <f>#REF!</f>
        <v>#REF!</v>
      </c>
      <c r="G23" s="12" t="e">
        <f>#REF!</f>
        <v>#REF!</v>
      </c>
      <c r="H23" s="14" t="e">
        <f>#REF!</f>
        <v>#REF!</v>
      </c>
      <c r="I23" s="12" t="e">
        <f>SUM(#REF!)</f>
        <v>#REF!</v>
      </c>
      <c r="J23" s="14" t="e">
        <f>SUM(#REF!)</f>
        <v>#REF!</v>
      </c>
      <c r="K23" s="12" t="e">
        <f>SUM(#REF!)</f>
        <v>#REF!</v>
      </c>
      <c r="L23" s="14" t="e">
        <f>SUM(#REF!)</f>
        <v>#REF!</v>
      </c>
      <c r="M23" s="26"/>
      <c r="N23" s="23" t="e">
        <f t="shared" si="0"/>
        <v>#REF!</v>
      </c>
      <c r="O23" s="24" t="e">
        <f t="shared" si="1"/>
        <v>#REF!</v>
      </c>
      <c r="P23" s="25" t="e">
        <f t="shared" si="2"/>
        <v>#REF!</v>
      </c>
      <c r="Q23" s="32" t="s">
        <v>106</v>
      </c>
      <c r="R23" s="26"/>
    </row>
    <row r="24" customHeight="1" spans="1:18">
      <c r="A24" s="10" t="s">
        <v>78</v>
      </c>
      <c r="B24" s="15">
        <v>2501025</v>
      </c>
      <c r="C24" s="12"/>
      <c r="D24" s="13"/>
      <c r="E24" s="12" t="e">
        <f>#REF!</f>
        <v>#REF!</v>
      </c>
      <c r="F24" s="14" t="e">
        <f>#REF!</f>
        <v>#REF!</v>
      </c>
      <c r="G24" s="12" t="e">
        <f>#REF!</f>
        <v>#REF!</v>
      </c>
      <c r="H24" s="14" t="e">
        <f>#REF!</f>
        <v>#REF!</v>
      </c>
      <c r="I24" s="12" t="e">
        <f>SUM(#REF!)</f>
        <v>#REF!</v>
      </c>
      <c r="J24" s="14" t="e">
        <f>SUM(#REF!)</f>
        <v>#REF!</v>
      </c>
      <c r="K24" s="12" t="e">
        <f>SUM(#REF!)</f>
        <v>#REF!</v>
      </c>
      <c r="L24" s="14" t="e">
        <f>SUM(#REF!)</f>
        <v>#REF!</v>
      </c>
      <c r="M24" s="22">
        <v>2</v>
      </c>
      <c r="N24" s="23" t="e">
        <f t="shared" si="0"/>
        <v>#REF!</v>
      </c>
      <c r="O24" s="24" t="e">
        <f t="shared" si="1"/>
        <v>#REF!</v>
      </c>
      <c r="P24" s="25" t="e">
        <f t="shared" si="2"/>
        <v>#REF!</v>
      </c>
      <c r="Q24" s="32" t="s">
        <v>106</v>
      </c>
      <c r="R24" s="22"/>
    </row>
    <row r="25" customHeight="1" spans="1:18">
      <c r="A25" s="10" t="s">
        <v>79</v>
      </c>
      <c r="B25" s="11">
        <v>2501026</v>
      </c>
      <c r="C25" s="12"/>
      <c r="D25" s="13"/>
      <c r="E25" s="12" t="e">
        <f>#REF!</f>
        <v>#REF!</v>
      </c>
      <c r="F25" s="14" t="e">
        <f>#REF!</f>
        <v>#REF!</v>
      </c>
      <c r="G25" s="12" t="e">
        <f>#REF!</f>
        <v>#REF!</v>
      </c>
      <c r="H25" s="14" t="e">
        <f>#REF!</f>
        <v>#REF!</v>
      </c>
      <c r="I25" s="12" t="e">
        <f>SUM(#REF!)</f>
        <v>#REF!</v>
      </c>
      <c r="J25" s="14" t="e">
        <f>SUM(#REF!)</f>
        <v>#REF!</v>
      </c>
      <c r="K25" s="12" t="e">
        <f>SUM(#REF!)</f>
        <v>#REF!</v>
      </c>
      <c r="L25" s="14" t="e">
        <f>SUM(#REF!)</f>
        <v>#REF!</v>
      </c>
      <c r="M25" s="22">
        <v>10</v>
      </c>
      <c r="N25" s="23" t="e">
        <f t="shared" si="0"/>
        <v>#REF!</v>
      </c>
      <c r="O25" s="24" t="e">
        <f t="shared" si="1"/>
        <v>#REF!</v>
      </c>
      <c r="P25" s="25" t="e">
        <f t="shared" si="2"/>
        <v>#REF!</v>
      </c>
      <c r="Q25" s="13"/>
      <c r="R25" s="26"/>
    </row>
    <row r="26" customHeight="1" spans="1:18">
      <c r="A26" s="10" t="s">
        <v>80</v>
      </c>
      <c r="B26" s="15">
        <v>2501027</v>
      </c>
      <c r="C26" s="12"/>
      <c r="D26" s="13"/>
      <c r="E26" s="12" t="e">
        <f>#REF!</f>
        <v>#REF!</v>
      </c>
      <c r="F26" s="14" t="e">
        <f>#REF!</f>
        <v>#REF!</v>
      </c>
      <c r="G26" s="12" t="e">
        <f>#REF!</f>
        <v>#REF!</v>
      </c>
      <c r="H26" s="14" t="e">
        <f>#REF!</f>
        <v>#REF!</v>
      </c>
      <c r="I26" s="12" t="e">
        <f>SUM(#REF!)</f>
        <v>#REF!</v>
      </c>
      <c r="J26" s="14" t="e">
        <f>SUM(#REF!)</f>
        <v>#REF!</v>
      </c>
      <c r="K26" s="12" t="e">
        <f>SUM(#REF!)</f>
        <v>#REF!</v>
      </c>
      <c r="L26" s="14" t="e">
        <f>SUM(#REF!)</f>
        <v>#REF!</v>
      </c>
      <c r="M26" s="22">
        <v>33</v>
      </c>
      <c r="N26" s="23" t="e">
        <f t="shared" si="0"/>
        <v>#REF!</v>
      </c>
      <c r="O26" s="24" t="e">
        <f t="shared" si="1"/>
        <v>#REF!</v>
      </c>
      <c r="P26" s="25" t="e">
        <f t="shared" si="2"/>
        <v>#REF!</v>
      </c>
      <c r="Q26" s="13"/>
      <c r="R26" s="22"/>
    </row>
    <row r="27" customHeight="1" spans="1:18">
      <c r="A27" s="10" t="s">
        <v>81</v>
      </c>
      <c r="B27" s="11">
        <v>2501028</v>
      </c>
      <c r="C27" s="12"/>
      <c r="D27" s="13"/>
      <c r="E27" s="12" t="e">
        <f>#REF!</f>
        <v>#REF!</v>
      </c>
      <c r="F27" s="14" t="e">
        <f>#REF!</f>
        <v>#REF!</v>
      </c>
      <c r="G27" s="12" t="e">
        <f>#REF!</f>
        <v>#REF!</v>
      </c>
      <c r="H27" s="14" t="e">
        <f>#REF!</f>
        <v>#REF!</v>
      </c>
      <c r="I27" s="12" t="e">
        <f>SUM(#REF!)</f>
        <v>#REF!</v>
      </c>
      <c r="J27" s="14" t="e">
        <f>SUM(#REF!)</f>
        <v>#REF!</v>
      </c>
      <c r="K27" s="12" t="e">
        <f>SUM(#REF!)</f>
        <v>#REF!</v>
      </c>
      <c r="L27" s="14" t="e">
        <f>SUM(#REF!)</f>
        <v>#REF!</v>
      </c>
      <c r="M27" s="22">
        <v>2</v>
      </c>
      <c r="N27" s="23" t="e">
        <f t="shared" si="0"/>
        <v>#REF!</v>
      </c>
      <c r="O27" s="24" t="e">
        <f t="shared" si="1"/>
        <v>#REF!</v>
      </c>
      <c r="P27" s="25" t="e">
        <f t="shared" si="2"/>
        <v>#REF!</v>
      </c>
      <c r="Q27" s="13"/>
      <c r="R27" s="22"/>
    </row>
    <row r="28" customHeight="1" spans="1:18">
      <c r="A28" s="10" t="s">
        <v>82</v>
      </c>
      <c r="B28" s="15">
        <v>2501029</v>
      </c>
      <c r="C28" s="12"/>
      <c r="D28" s="13"/>
      <c r="E28" s="12" t="e">
        <f>#REF!</f>
        <v>#REF!</v>
      </c>
      <c r="F28" s="14" t="e">
        <f>#REF!</f>
        <v>#REF!</v>
      </c>
      <c r="G28" s="12" t="e">
        <f>#REF!</f>
        <v>#REF!</v>
      </c>
      <c r="H28" s="14" t="e">
        <f>#REF!</f>
        <v>#REF!</v>
      </c>
      <c r="I28" s="12" t="e">
        <f>SUM(#REF!)</f>
        <v>#REF!</v>
      </c>
      <c r="J28" s="14" t="e">
        <f>SUM(#REF!)</f>
        <v>#REF!</v>
      </c>
      <c r="K28" s="12" t="e">
        <f>SUM(#REF!)</f>
        <v>#REF!</v>
      </c>
      <c r="L28" s="14" t="e">
        <f>SUM(#REF!)</f>
        <v>#REF!</v>
      </c>
      <c r="M28" s="22">
        <v>3</v>
      </c>
      <c r="N28" s="23" t="e">
        <f t="shared" si="0"/>
        <v>#REF!</v>
      </c>
      <c r="O28" s="24" t="e">
        <f t="shared" si="1"/>
        <v>#REF!</v>
      </c>
      <c r="P28" s="25" t="e">
        <f t="shared" si="2"/>
        <v>#REF!</v>
      </c>
      <c r="Q28" s="13"/>
      <c r="R28" s="26"/>
    </row>
    <row r="29" customHeight="1" spans="1:18">
      <c r="A29" s="10" t="s">
        <v>83</v>
      </c>
      <c r="B29" s="11">
        <v>2501030</v>
      </c>
      <c r="C29" s="12"/>
      <c r="D29" s="13"/>
      <c r="E29" s="12" t="e">
        <f>#REF!</f>
        <v>#REF!</v>
      </c>
      <c r="F29" s="14" t="e">
        <f>#REF!</f>
        <v>#REF!</v>
      </c>
      <c r="G29" s="12" t="e">
        <f>#REF!</f>
        <v>#REF!</v>
      </c>
      <c r="H29" s="14" t="e">
        <f>#REF!</f>
        <v>#REF!</v>
      </c>
      <c r="I29" s="12" t="e">
        <f>SUM(#REF!)</f>
        <v>#REF!</v>
      </c>
      <c r="J29" s="14" t="e">
        <f>SUM(#REF!)</f>
        <v>#REF!</v>
      </c>
      <c r="K29" s="12" t="e">
        <f>SUM(#REF!)</f>
        <v>#REF!</v>
      </c>
      <c r="L29" s="14" t="e">
        <f>SUM(#REF!)</f>
        <v>#REF!</v>
      </c>
      <c r="M29" s="22">
        <v>4</v>
      </c>
      <c r="N29" s="23" t="e">
        <f t="shared" si="0"/>
        <v>#REF!</v>
      </c>
      <c r="O29" s="24" t="e">
        <f t="shared" si="1"/>
        <v>#REF!</v>
      </c>
      <c r="P29" s="25" t="e">
        <f t="shared" si="2"/>
        <v>#REF!</v>
      </c>
      <c r="Q29" s="13"/>
      <c r="R29" s="33">
        <v>0.15</v>
      </c>
    </row>
    <row r="30" customHeight="1" spans="1:18">
      <c r="A30" s="10" t="s">
        <v>84</v>
      </c>
      <c r="B30" s="15">
        <v>2501031</v>
      </c>
      <c r="C30" s="12"/>
      <c r="D30" s="13"/>
      <c r="E30" s="12" t="e">
        <f>#REF!</f>
        <v>#REF!</v>
      </c>
      <c r="F30" s="14" t="e">
        <f>#REF!</f>
        <v>#REF!</v>
      </c>
      <c r="G30" s="12" t="e">
        <f>#REF!</f>
        <v>#REF!</v>
      </c>
      <c r="H30" s="14" t="e">
        <f>#REF!</f>
        <v>#REF!</v>
      </c>
      <c r="I30" s="12" t="e">
        <f>SUM(#REF!)</f>
        <v>#REF!</v>
      </c>
      <c r="J30" s="14" t="e">
        <f>SUM(#REF!)</f>
        <v>#REF!</v>
      </c>
      <c r="K30" s="12" t="e">
        <f>SUM(#REF!)</f>
        <v>#REF!</v>
      </c>
      <c r="L30" s="14" t="e">
        <f>SUM(#REF!)</f>
        <v>#REF!</v>
      </c>
      <c r="M30" s="22">
        <v>25</v>
      </c>
      <c r="N30" s="23" t="e">
        <f t="shared" si="0"/>
        <v>#REF!</v>
      </c>
      <c r="O30" s="24" t="e">
        <f t="shared" si="1"/>
        <v>#REF!</v>
      </c>
      <c r="P30" s="25" t="e">
        <f t="shared" si="2"/>
        <v>#REF!</v>
      </c>
      <c r="Q30" s="13"/>
      <c r="R30" s="26"/>
    </row>
    <row r="31" customHeight="1" spans="1:18">
      <c r="A31" s="16" t="s">
        <v>85</v>
      </c>
      <c r="B31" s="11">
        <v>2501032</v>
      </c>
      <c r="C31" s="12"/>
      <c r="D31" s="13"/>
      <c r="E31" s="12" t="e">
        <f>#REF!</f>
        <v>#REF!</v>
      </c>
      <c r="F31" s="14" t="e">
        <f>#REF!</f>
        <v>#REF!</v>
      </c>
      <c r="G31" s="12" t="e">
        <f>#REF!</f>
        <v>#REF!</v>
      </c>
      <c r="H31" s="14" t="e">
        <f>#REF!</f>
        <v>#REF!</v>
      </c>
      <c r="I31" s="12" t="e">
        <f>SUM(#REF!)</f>
        <v>#REF!</v>
      </c>
      <c r="J31" s="14" t="e">
        <f>SUM(#REF!)</f>
        <v>#REF!</v>
      </c>
      <c r="K31" s="12" t="e">
        <f>SUM(#REF!)</f>
        <v>#REF!</v>
      </c>
      <c r="L31" s="14" t="e">
        <f>SUM(#REF!)</f>
        <v>#REF!</v>
      </c>
      <c r="M31" s="26"/>
      <c r="N31" s="23" t="e">
        <f t="shared" si="0"/>
        <v>#REF!</v>
      </c>
      <c r="O31" s="24" t="e">
        <f t="shared" si="1"/>
        <v>#REF!</v>
      </c>
      <c r="P31" s="25" t="e">
        <f t="shared" si="2"/>
        <v>#REF!</v>
      </c>
      <c r="Q31" s="13"/>
      <c r="R31" s="33">
        <v>0.15</v>
      </c>
    </row>
    <row r="32" customHeight="1" spans="1:18">
      <c r="A32" s="10" t="s">
        <v>86</v>
      </c>
      <c r="B32" s="15">
        <v>2501033</v>
      </c>
      <c r="C32" s="12"/>
      <c r="D32" s="13"/>
      <c r="E32" s="12" t="e">
        <f>#REF!</f>
        <v>#REF!</v>
      </c>
      <c r="F32" s="14" t="e">
        <f>#REF!</f>
        <v>#REF!</v>
      </c>
      <c r="G32" s="12" t="e">
        <f>#REF!</f>
        <v>#REF!</v>
      </c>
      <c r="H32" s="14" t="e">
        <f>#REF!</f>
        <v>#REF!</v>
      </c>
      <c r="I32" s="12" t="e">
        <f>SUM(#REF!)</f>
        <v>#REF!</v>
      </c>
      <c r="J32" s="14" t="e">
        <f>SUM(#REF!)</f>
        <v>#REF!</v>
      </c>
      <c r="K32" s="12" t="e">
        <f>SUM(#REF!)</f>
        <v>#REF!</v>
      </c>
      <c r="L32" s="14" t="e">
        <f>SUM(#REF!)</f>
        <v>#REF!</v>
      </c>
      <c r="M32" s="26"/>
      <c r="N32" s="23" t="e">
        <f t="shared" si="0"/>
        <v>#REF!</v>
      </c>
      <c r="O32" s="24" t="e">
        <f t="shared" si="1"/>
        <v>#REF!</v>
      </c>
      <c r="P32" s="25" t="e">
        <f t="shared" si="2"/>
        <v>#REF!</v>
      </c>
      <c r="Q32" s="13"/>
      <c r="R32" s="26"/>
    </row>
    <row r="33" customHeight="1" spans="1:18">
      <c r="A33" s="10" t="s">
        <v>87</v>
      </c>
      <c r="B33" s="11">
        <v>2501034</v>
      </c>
      <c r="C33" s="12"/>
      <c r="D33" s="13"/>
      <c r="E33" s="12" t="e">
        <f>#REF!</f>
        <v>#REF!</v>
      </c>
      <c r="F33" s="14" t="e">
        <f>#REF!</f>
        <v>#REF!</v>
      </c>
      <c r="G33" s="12" t="e">
        <f>#REF!</f>
        <v>#REF!</v>
      </c>
      <c r="H33" s="14" t="e">
        <f>#REF!</f>
        <v>#REF!</v>
      </c>
      <c r="I33" s="12" t="e">
        <f>SUM(#REF!)</f>
        <v>#REF!</v>
      </c>
      <c r="J33" s="14" t="e">
        <f>SUM(#REF!)</f>
        <v>#REF!</v>
      </c>
      <c r="K33" s="12" t="e">
        <f>SUM(#REF!)</f>
        <v>#REF!</v>
      </c>
      <c r="L33" s="14" t="e">
        <f>SUM(#REF!)</f>
        <v>#REF!</v>
      </c>
      <c r="M33" s="22">
        <v>4</v>
      </c>
      <c r="N33" s="23" t="e">
        <f t="shared" si="0"/>
        <v>#REF!</v>
      </c>
      <c r="O33" s="24" t="e">
        <f t="shared" si="1"/>
        <v>#REF!</v>
      </c>
      <c r="P33" s="25" t="e">
        <f t="shared" si="2"/>
        <v>#REF!</v>
      </c>
      <c r="Q33" s="32" t="s">
        <v>106</v>
      </c>
      <c r="R33" s="34">
        <v>0.25</v>
      </c>
    </row>
    <row r="34" customHeight="1" spans="1:18">
      <c r="A34" s="10" t="s">
        <v>88</v>
      </c>
      <c r="B34" s="15">
        <v>2501035</v>
      </c>
      <c r="C34" s="12"/>
      <c r="D34" s="13"/>
      <c r="E34" s="12" t="e">
        <f>#REF!</f>
        <v>#REF!</v>
      </c>
      <c r="F34" s="14" t="e">
        <f>#REF!</f>
        <v>#REF!</v>
      </c>
      <c r="G34" s="12" t="e">
        <f>#REF!</f>
        <v>#REF!</v>
      </c>
      <c r="H34" s="14" t="e">
        <f>#REF!</f>
        <v>#REF!</v>
      </c>
      <c r="I34" s="12" t="e">
        <f>SUM(#REF!)</f>
        <v>#REF!</v>
      </c>
      <c r="J34" s="14" t="e">
        <f>SUM(#REF!)</f>
        <v>#REF!</v>
      </c>
      <c r="K34" s="12" t="e">
        <f>SUM(#REF!)</f>
        <v>#REF!</v>
      </c>
      <c r="L34" s="14" t="e">
        <f>SUM(#REF!)</f>
        <v>#REF!</v>
      </c>
      <c r="M34" s="26"/>
      <c r="N34" s="23" t="e">
        <f t="shared" si="0"/>
        <v>#REF!</v>
      </c>
      <c r="O34" s="24" t="e">
        <f t="shared" si="1"/>
        <v>#REF!</v>
      </c>
      <c r="P34" s="25" t="e">
        <f t="shared" si="2"/>
        <v>#REF!</v>
      </c>
      <c r="Q34" s="32" t="s">
        <v>106</v>
      </c>
      <c r="R34" s="26"/>
    </row>
    <row r="35" customHeight="1" spans="1:18">
      <c r="A35" s="16" t="s">
        <v>89</v>
      </c>
      <c r="B35" s="11">
        <v>2501036</v>
      </c>
      <c r="C35" s="12"/>
      <c r="D35" s="13"/>
      <c r="E35" s="12" t="e">
        <f>#REF!</f>
        <v>#REF!</v>
      </c>
      <c r="F35" s="14" t="e">
        <f>#REF!</f>
        <v>#REF!</v>
      </c>
      <c r="G35" s="12" t="e">
        <f>#REF!</f>
        <v>#REF!</v>
      </c>
      <c r="H35" s="14" t="e">
        <f>#REF!</f>
        <v>#REF!</v>
      </c>
      <c r="I35" s="12" t="e">
        <f>SUM(#REF!)</f>
        <v>#REF!</v>
      </c>
      <c r="J35" s="14" t="e">
        <f>SUM(#REF!)</f>
        <v>#REF!</v>
      </c>
      <c r="K35" s="12" t="e">
        <f>SUM(#REF!)</f>
        <v>#REF!</v>
      </c>
      <c r="L35" s="14" t="e">
        <f>SUM(#REF!)</f>
        <v>#REF!</v>
      </c>
      <c r="M35" s="22">
        <v>20</v>
      </c>
      <c r="N35" s="23" t="e">
        <f t="shared" si="0"/>
        <v>#REF!</v>
      </c>
      <c r="O35" s="24" t="e">
        <f t="shared" si="1"/>
        <v>#REF!</v>
      </c>
      <c r="P35" s="25" t="e">
        <f t="shared" si="2"/>
        <v>#REF!</v>
      </c>
      <c r="Q35" s="32"/>
      <c r="R35" s="22" t="s">
        <v>107</v>
      </c>
    </row>
    <row r="36" customHeight="1" spans="1:18">
      <c r="A36" s="17" t="s">
        <v>90</v>
      </c>
      <c r="B36" s="15">
        <v>2501037</v>
      </c>
      <c r="C36" s="12"/>
      <c r="D36" s="13"/>
      <c r="E36" s="12" t="e">
        <f>#REF!</f>
        <v>#REF!</v>
      </c>
      <c r="F36" s="14" t="e">
        <f>#REF!</f>
        <v>#REF!</v>
      </c>
      <c r="G36" s="12" t="e">
        <f>#REF!</f>
        <v>#REF!</v>
      </c>
      <c r="H36" s="14" t="e">
        <f>#REF!</f>
        <v>#REF!</v>
      </c>
      <c r="I36" s="12" t="e">
        <f>SUM(#REF!)</f>
        <v>#REF!</v>
      </c>
      <c r="J36" s="14" t="e">
        <f>SUM(#REF!)</f>
        <v>#REF!</v>
      </c>
      <c r="K36" s="12" t="e">
        <f>SUM(#REF!)</f>
        <v>#REF!</v>
      </c>
      <c r="L36" s="14" t="e">
        <f>SUM(#REF!)</f>
        <v>#REF!</v>
      </c>
      <c r="M36" s="26"/>
      <c r="N36" s="23" t="e">
        <f t="shared" si="0"/>
        <v>#REF!</v>
      </c>
      <c r="O36" s="24" t="e">
        <f t="shared" si="1"/>
        <v>#REF!</v>
      </c>
      <c r="P36" s="25" t="e">
        <f t="shared" si="2"/>
        <v>#REF!</v>
      </c>
      <c r="Q36" s="32" t="s">
        <v>106</v>
      </c>
      <c r="R36" s="26"/>
    </row>
    <row r="37" customHeight="1" spans="1:18">
      <c r="A37" s="16" t="s">
        <v>91</v>
      </c>
      <c r="B37" s="11">
        <v>2501038</v>
      </c>
      <c r="C37" s="12"/>
      <c r="D37" s="13"/>
      <c r="E37" s="12" t="e">
        <f>#REF!</f>
        <v>#REF!</v>
      </c>
      <c r="F37" s="14" t="e">
        <f>#REF!</f>
        <v>#REF!</v>
      </c>
      <c r="G37" s="12" t="e">
        <f>#REF!</f>
        <v>#REF!</v>
      </c>
      <c r="H37" s="14" t="e">
        <f>#REF!</f>
        <v>#REF!</v>
      </c>
      <c r="I37" s="12" t="e">
        <f>SUM(#REF!)</f>
        <v>#REF!</v>
      </c>
      <c r="J37" s="14" t="e">
        <f>SUM(#REF!)</f>
        <v>#REF!</v>
      </c>
      <c r="K37" s="12" t="e">
        <f>SUM(#REF!)</f>
        <v>#REF!</v>
      </c>
      <c r="L37" s="14" t="e">
        <f>SUM(#REF!)</f>
        <v>#REF!</v>
      </c>
      <c r="M37" s="22"/>
      <c r="N37" s="23" t="e">
        <f t="shared" si="0"/>
        <v>#REF!</v>
      </c>
      <c r="O37" s="24" t="e">
        <f t="shared" si="1"/>
        <v>#REF!</v>
      </c>
      <c r="P37" s="25" t="e">
        <f t="shared" si="2"/>
        <v>#REF!</v>
      </c>
      <c r="Q37" s="13"/>
      <c r="R37" s="22"/>
    </row>
    <row r="38" customHeight="1" spans="1:18">
      <c r="A38" s="10" t="s">
        <v>92</v>
      </c>
      <c r="B38" s="15">
        <v>2501039</v>
      </c>
      <c r="C38" s="12"/>
      <c r="D38" s="13"/>
      <c r="E38" s="12" t="e">
        <f>#REF!</f>
        <v>#REF!</v>
      </c>
      <c r="F38" s="14" t="e">
        <f>#REF!</f>
        <v>#REF!</v>
      </c>
      <c r="G38" s="12" t="e">
        <f>#REF!</f>
        <v>#REF!</v>
      </c>
      <c r="H38" s="14" t="e">
        <f>#REF!</f>
        <v>#REF!</v>
      </c>
      <c r="I38" s="12" t="e">
        <f>SUM(#REF!)</f>
        <v>#REF!</v>
      </c>
      <c r="J38" s="14" t="e">
        <f>SUM(#REF!)</f>
        <v>#REF!</v>
      </c>
      <c r="K38" s="12" t="e">
        <f>SUM(#REF!)</f>
        <v>#REF!</v>
      </c>
      <c r="L38" s="14" t="e">
        <f>SUM(#REF!)</f>
        <v>#REF!</v>
      </c>
      <c r="M38" s="22">
        <v>5</v>
      </c>
      <c r="N38" s="23" t="e">
        <f t="shared" si="0"/>
        <v>#REF!</v>
      </c>
      <c r="O38" s="24" t="e">
        <f t="shared" si="1"/>
        <v>#REF!</v>
      </c>
      <c r="P38" s="25" t="e">
        <f t="shared" si="2"/>
        <v>#REF!</v>
      </c>
      <c r="Q38" s="13"/>
      <c r="R38" s="26"/>
    </row>
    <row r="39" customHeight="1" spans="1:18">
      <c r="A39" s="10" t="s">
        <v>93</v>
      </c>
      <c r="B39" s="11">
        <v>2501040</v>
      </c>
      <c r="C39" s="12"/>
      <c r="D39" s="13"/>
      <c r="E39" s="12" t="e">
        <f>#REF!</f>
        <v>#REF!</v>
      </c>
      <c r="F39" s="14" t="e">
        <f>#REF!</f>
        <v>#REF!</v>
      </c>
      <c r="G39" s="12" t="e">
        <f>#REF!</f>
        <v>#REF!</v>
      </c>
      <c r="H39" s="14" t="e">
        <f>#REF!</f>
        <v>#REF!</v>
      </c>
      <c r="I39" s="12" t="e">
        <f>SUM(#REF!)</f>
        <v>#REF!</v>
      </c>
      <c r="J39" s="14" t="e">
        <f>SUM(#REF!)</f>
        <v>#REF!</v>
      </c>
      <c r="K39" s="12" t="e">
        <f>SUM(#REF!)</f>
        <v>#REF!</v>
      </c>
      <c r="L39" s="14" t="e">
        <f>SUM(#REF!)</f>
        <v>#REF!</v>
      </c>
      <c r="M39" s="22">
        <v>17</v>
      </c>
      <c r="N39" s="23" t="e">
        <f t="shared" si="0"/>
        <v>#REF!</v>
      </c>
      <c r="O39" s="24" t="e">
        <f t="shared" si="1"/>
        <v>#REF!</v>
      </c>
      <c r="P39" s="25" t="e">
        <f t="shared" si="2"/>
        <v>#REF!</v>
      </c>
      <c r="Q39" s="32" t="s">
        <v>106</v>
      </c>
      <c r="R39" s="26"/>
    </row>
    <row r="40" customHeight="1" spans="1:18">
      <c r="A40" s="10" t="s">
        <v>94</v>
      </c>
      <c r="B40" s="15">
        <v>2501041</v>
      </c>
      <c r="C40" s="12"/>
      <c r="D40" s="13"/>
      <c r="E40" s="12" t="e">
        <f>#REF!</f>
        <v>#REF!</v>
      </c>
      <c r="F40" s="14" t="e">
        <f>#REF!</f>
        <v>#REF!</v>
      </c>
      <c r="G40" s="12" t="e">
        <f>#REF!</f>
        <v>#REF!</v>
      </c>
      <c r="H40" s="14" t="e">
        <f>#REF!</f>
        <v>#REF!</v>
      </c>
      <c r="I40" s="12" t="e">
        <f>SUM(#REF!)</f>
        <v>#REF!</v>
      </c>
      <c r="J40" s="14" t="e">
        <f>SUM(#REF!)</f>
        <v>#REF!</v>
      </c>
      <c r="K40" s="12" t="e">
        <f>SUM(#REF!)</f>
        <v>#REF!</v>
      </c>
      <c r="L40" s="14" t="e">
        <f>SUM(#REF!)</f>
        <v>#REF!</v>
      </c>
      <c r="M40" s="22"/>
      <c r="N40" s="23" t="e">
        <f t="shared" si="0"/>
        <v>#REF!</v>
      </c>
      <c r="O40" s="24" t="e">
        <f t="shared" si="1"/>
        <v>#REF!</v>
      </c>
      <c r="P40" s="25" t="e">
        <f t="shared" si="2"/>
        <v>#REF!</v>
      </c>
      <c r="Q40" s="32" t="s">
        <v>106</v>
      </c>
      <c r="R40" s="34">
        <v>0.15</v>
      </c>
    </row>
    <row r="41" customHeight="1" spans="1:18">
      <c r="A41" s="10" t="s">
        <v>95</v>
      </c>
      <c r="B41" s="11">
        <v>2501042</v>
      </c>
      <c r="C41" s="12"/>
      <c r="D41" s="13"/>
      <c r="E41" s="12" t="e">
        <f>#REF!</f>
        <v>#REF!</v>
      </c>
      <c r="F41" s="14" t="e">
        <f>#REF!</f>
        <v>#REF!</v>
      </c>
      <c r="G41" s="12" t="e">
        <f>#REF!</f>
        <v>#REF!</v>
      </c>
      <c r="H41" s="14" t="e">
        <f>#REF!</f>
        <v>#REF!</v>
      </c>
      <c r="I41" s="12" t="e">
        <f>SUM(#REF!)</f>
        <v>#REF!</v>
      </c>
      <c r="J41" s="14" t="e">
        <f>SUM(#REF!)</f>
        <v>#REF!</v>
      </c>
      <c r="K41" s="12" t="e">
        <f>SUM(#REF!)</f>
        <v>#REF!</v>
      </c>
      <c r="L41" s="14" t="e">
        <f>SUM(#REF!)</f>
        <v>#REF!</v>
      </c>
      <c r="M41" s="22">
        <v>28</v>
      </c>
      <c r="N41" s="23" t="e">
        <f t="shared" si="0"/>
        <v>#REF!</v>
      </c>
      <c r="O41" s="24" t="e">
        <f t="shared" si="1"/>
        <v>#REF!</v>
      </c>
      <c r="P41" s="25" t="e">
        <f t="shared" si="2"/>
        <v>#REF!</v>
      </c>
      <c r="Q41" s="13"/>
      <c r="R41" s="26"/>
    </row>
    <row r="42" customHeight="1" spans="1:18">
      <c r="A42" s="10" t="s">
        <v>96</v>
      </c>
      <c r="B42" s="15">
        <v>2501043</v>
      </c>
      <c r="C42" s="12"/>
      <c r="D42" s="13"/>
      <c r="E42" s="12" t="e">
        <f>#REF!</f>
        <v>#REF!</v>
      </c>
      <c r="F42" s="14" t="e">
        <f>#REF!</f>
        <v>#REF!</v>
      </c>
      <c r="G42" s="12" t="e">
        <f>#REF!</f>
        <v>#REF!</v>
      </c>
      <c r="H42" s="14" t="e">
        <f>#REF!</f>
        <v>#REF!</v>
      </c>
      <c r="I42" s="12" t="e">
        <f>SUM(#REF!)</f>
        <v>#REF!</v>
      </c>
      <c r="J42" s="14" t="e">
        <f>SUM(#REF!)</f>
        <v>#REF!</v>
      </c>
      <c r="K42" s="12" t="e">
        <f>SUM(#REF!)</f>
        <v>#REF!</v>
      </c>
      <c r="L42" s="14" t="e">
        <f>SUM(#REF!)</f>
        <v>#REF!</v>
      </c>
      <c r="M42" s="22">
        <v>17</v>
      </c>
      <c r="N42" s="23" t="e">
        <f t="shared" si="0"/>
        <v>#REF!</v>
      </c>
      <c r="O42" s="24" t="e">
        <f t="shared" si="1"/>
        <v>#REF!</v>
      </c>
      <c r="P42" s="25" t="e">
        <f t="shared" si="2"/>
        <v>#REF!</v>
      </c>
      <c r="Q42" s="13"/>
      <c r="R42" s="22"/>
    </row>
    <row r="43" customHeight="1" spans="1:18">
      <c r="A43" s="10" t="s">
        <v>97</v>
      </c>
      <c r="B43" s="11">
        <v>2501044</v>
      </c>
      <c r="C43" s="12"/>
      <c r="D43" s="13"/>
      <c r="E43" s="12" t="e">
        <f>#REF!</f>
        <v>#REF!</v>
      </c>
      <c r="F43" s="14" t="e">
        <f>#REF!</f>
        <v>#REF!</v>
      </c>
      <c r="G43" s="12" t="e">
        <f>#REF!</f>
        <v>#REF!</v>
      </c>
      <c r="H43" s="14" t="e">
        <f>#REF!</f>
        <v>#REF!</v>
      </c>
      <c r="I43" s="12" t="e">
        <f>SUM(#REF!)</f>
        <v>#REF!</v>
      </c>
      <c r="J43" s="14" t="e">
        <f>SUM(#REF!)</f>
        <v>#REF!</v>
      </c>
      <c r="K43" s="12" t="e">
        <f>SUM(#REF!)</f>
        <v>#REF!</v>
      </c>
      <c r="L43" s="14" t="e">
        <f>SUM(#REF!)</f>
        <v>#REF!</v>
      </c>
      <c r="M43" s="22"/>
      <c r="N43" s="23" t="e">
        <f t="shared" si="0"/>
        <v>#REF!</v>
      </c>
      <c r="O43" s="24" t="e">
        <f t="shared" si="1"/>
        <v>#REF!</v>
      </c>
      <c r="P43" s="25" t="e">
        <f t="shared" si="2"/>
        <v>#REF!</v>
      </c>
      <c r="Q43" s="32" t="s">
        <v>106</v>
      </c>
      <c r="R43" s="34">
        <v>0.2</v>
      </c>
    </row>
    <row r="44" customHeight="1" spans="1:18">
      <c r="A44" s="10" t="s">
        <v>98</v>
      </c>
      <c r="B44" s="15">
        <v>2501045</v>
      </c>
      <c r="C44" s="12"/>
      <c r="D44" s="13"/>
      <c r="E44" s="12" t="e">
        <f>#REF!</f>
        <v>#REF!</v>
      </c>
      <c r="F44" s="14" t="e">
        <f>#REF!</f>
        <v>#REF!</v>
      </c>
      <c r="G44" s="12" t="e">
        <f>#REF!</f>
        <v>#REF!</v>
      </c>
      <c r="H44" s="14" t="e">
        <f>#REF!</f>
        <v>#REF!</v>
      </c>
      <c r="I44" s="12" t="e">
        <f>SUM(#REF!)</f>
        <v>#REF!</v>
      </c>
      <c r="J44" s="14" t="e">
        <f>SUM(#REF!)</f>
        <v>#REF!</v>
      </c>
      <c r="K44" s="12" t="e">
        <f>SUM(#REF!)</f>
        <v>#REF!</v>
      </c>
      <c r="L44" s="14" t="e">
        <f>SUM(#REF!)</f>
        <v>#REF!</v>
      </c>
      <c r="M44" s="27">
        <v>17</v>
      </c>
      <c r="N44" s="23" t="e">
        <f t="shared" si="0"/>
        <v>#REF!</v>
      </c>
      <c r="O44" s="24" t="e">
        <f t="shared" si="1"/>
        <v>#REF!</v>
      </c>
      <c r="P44" s="25" t="e">
        <f t="shared" si="2"/>
        <v>#REF!</v>
      </c>
      <c r="Q44" s="35"/>
      <c r="R44" s="36"/>
    </row>
    <row r="45" customHeight="1" spans="12:16">
      <c r="L45" s="28"/>
      <c r="M45" s="28"/>
      <c r="P45" s="29"/>
    </row>
    <row r="46" customHeight="1" spans="12:16">
      <c r="L46" s="28"/>
      <c r="M46" s="28"/>
      <c r="P46" s="29"/>
    </row>
    <row r="47" customHeight="1" spans="12:16">
      <c r="L47" s="28"/>
      <c r="M47" s="28"/>
      <c r="P47" s="29"/>
    </row>
    <row r="48" customHeight="1" spans="16:16">
      <c r="P48" s="29"/>
    </row>
    <row r="49" customHeight="1" spans="16:16">
      <c r="P49" s="29"/>
    </row>
    <row r="50" customHeight="1" spans="16:16">
      <c r="P50" s="29"/>
    </row>
    <row r="51" customHeight="1" spans="16:16">
      <c r="P51" s="29"/>
    </row>
    <row r="52" customHeight="1" spans="16:16">
      <c r="P52" s="29"/>
    </row>
    <row r="53" customHeight="1" spans="16:16">
      <c r="P53" s="29"/>
    </row>
    <row r="54" customHeight="1" spans="16:16">
      <c r="P54" s="29"/>
    </row>
    <row r="55" customHeight="1" spans="16:16">
      <c r="P55" s="29"/>
    </row>
    <row r="56" customHeight="1" spans="16:16">
      <c r="P56" s="29"/>
    </row>
    <row r="57" customHeight="1" spans="16:16">
      <c r="P57" s="29"/>
    </row>
    <row r="58" customHeight="1" spans="16:16">
      <c r="P58" s="29"/>
    </row>
    <row r="59" customHeight="1" spans="16:16">
      <c r="P59" s="29"/>
    </row>
    <row r="60" customHeight="1" spans="16:16">
      <c r="P60" s="29"/>
    </row>
    <row r="61" customHeight="1" spans="16:16">
      <c r="P61" s="29"/>
    </row>
    <row r="62" customHeight="1" spans="16:16">
      <c r="P62" s="29"/>
    </row>
    <row r="63" customHeight="1" spans="16:16">
      <c r="P63" s="29"/>
    </row>
    <row r="64" customHeight="1" spans="16:16">
      <c r="P64" s="29"/>
    </row>
    <row r="65" customHeight="1" spans="16:16">
      <c r="P65" s="29"/>
    </row>
    <row r="66" customHeight="1" spans="16:16">
      <c r="P66" s="29"/>
    </row>
    <row r="67" customHeight="1" spans="16:16">
      <c r="P67" s="29"/>
    </row>
    <row r="68" customHeight="1" spans="16:16">
      <c r="P68" s="29"/>
    </row>
    <row r="69" customHeight="1" spans="16:16">
      <c r="P69" s="29"/>
    </row>
    <row r="70" customHeight="1" spans="16:16">
      <c r="P70" s="29"/>
    </row>
    <row r="71" customHeight="1" spans="16:16">
      <c r="P71" s="29"/>
    </row>
    <row r="72" customHeight="1" spans="16:16">
      <c r="P72" s="29"/>
    </row>
    <row r="73" customHeight="1" spans="16:16">
      <c r="P73" s="29"/>
    </row>
    <row r="74" customHeight="1" spans="16:16">
      <c r="P74" s="29"/>
    </row>
    <row r="75" customHeight="1" spans="16:16">
      <c r="P75" s="29"/>
    </row>
    <row r="76" customHeight="1" spans="16:16">
      <c r="P76" s="29"/>
    </row>
    <row r="77" customHeight="1" spans="16:16">
      <c r="P77" s="29"/>
    </row>
    <row r="78" customHeight="1" spans="16:16">
      <c r="P78" s="29"/>
    </row>
    <row r="79" customHeight="1" spans="16:16">
      <c r="P79" s="29"/>
    </row>
    <row r="80" customHeight="1" spans="16:16">
      <c r="P80" s="29"/>
    </row>
    <row r="81" customHeight="1" spans="16:16">
      <c r="P81" s="29"/>
    </row>
    <row r="82" customHeight="1" spans="16:16">
      <c r="P82" s="29"/>
    </row>
    <row r="83" customHeight="1" spans="16:16">
      <c r="P83" s="29"/>
    </row>
    <row r="84" customHeight="1" spans="16:16">
      <c r="P84" s="29"/>
    </row>
    <row r="85" customHeight="1" spans="16:16">
      <c r="P85" s="29"/>
    </row>
    <row r="86" customHeight="1" spans="16:16">
      <c r="P86" s="29"/>
    </row>
    <row r="87" customHeight="1" spans="16:16">
      <c r="P87" s="29"/>
    </row>
    <row r="88" customHeight="1" spans="16:16">
      <c r="P88" s="29"/>
    </row>
    <row r="89" customHeight="1" spans="16:16">
      <c r="P89" s="29"/>
    </row>
    <row r="90" customHeight="1" spans="16:16">
      <c r="P90" s="29"/>
    </row>
    <row r="91" customHeight="1" spans="16:16">
      <c r="P91" s="29"/>
    </row>
    <row r="92" customHeight="1" spans="16:16">
      <c r="P92" s="29"/>
    </row>
    <row r="93" customHeight="1" spans="16:16">
      <c r="P93" s="29"/>
    </row>
    <row r="94" customHeight="1" spans="16:16">
      <c r="P94" s="29"/>
    </row>
    <row r="95" customHeight="1" spans="16:16">
      <c r="P95" s="29"/>
    </row>
    <row r="96" customHeight="1" spans="16:16">
      <c r="P96" s="29"/>
    </row>
    <row r="97" customHeight="1" spans="16:16">
      <c r="P97" s="29"/>
    </row>
    <row r="98" customHeight="1" spans="16:16">
      <c r="P98" s="29"/>
    </row>
    <row r="99" customHeight="1" spans="16:16">
      <c r="P99" s="29"/>
    </row>
    <row r="100" customHeight="1" spans="16:16">
      <c r="P100" s="29"/>
    </row>
    <row r="101" customHeight="1" spans="16:16">
      <c r="P101" s="29"/>
    </row>
    <row r="102" customHeight="1" spans="16:16">
      <c r="P102" s="29"/>
    </row>
    <row r="103" customHeight="1" spans="16:16">
      <c r="P103" s="29"/>
    </row>
    <row r="104" customHeight="1" spans="16:16">
      <c r="P104" s="29"/>
    </row>
    <row r="105" customHeight="1" spans="16:16">
      <c r="P105" s="29"/>
    </row>
    <row r="106" customHeight="1" spans="16:16">
      <c r="P106" s="29"/>
    </row>
    <row r="107" customHeight="1" spans="16:16">
      <c r="P107" s="29"/>
    </row>
    <row r="108" customHeight="1" spans="16:16">
      <c r="P108" s="29"/>
    </row>
    <row r="109" customHeight="1" spans="16:16">
      <c r="P109" s="29"/>
    </row>
    <row r="110" customHeight="1" spans="16:16">
      <c r="P110" s="29"/>
    </row>
    <row r="111" customHeight="1" spans="16:16">
      <c r="P111" s="29"/>
    </row>
    <row r="112" customHeight="1" spans="16:16">
      <c r="P112" s="29"/>
    </row>
    <row r="113" customHeight="1" spans="16:16">
      <c r="P113" s="29"/>
    </row>
    <row r="114" customHeight="1" spans="16:16">
      <c r="P114" s="29"/>
    </row>
    <row r="115" customHeight="1" spans="16:16">
      <c r="P115" s="29"/>
    </row>
    <row r="116" customHeight="1" spans="16:16">
      <c r="P116" s="29"/>
    </row>
    <row r="117" customHeight="1" spans="16:16">
      <c r="P117" s="29"/>
    </row>
    <row r="118" customHeight="1" spans="16:16">
      <c r="P118" s="29"/>
    </row>
    <row r="119" customHeight="1" spans="16:16">
      <c r="P119" s="29"/>
    </row>
    <row r="120" customHeight="1" spans="16:16">
      <c r="P120" s="29"/>
    </row>
    <row r="121" customHeight="1" spans="16:16">
      <c r="P121" s="29"/>
    </row>
    <row r="122" customHeight="1" spans="16:16">
      <c r="P122" s="29"/>
    </row>
    <row r="123" customHeight="1" spans="16:16">
      <c r="P123" s="29"/>
    </row>
    <row r="124" customHeight="1" spans="16:16">
      <c r="P124" s="29"/>
    </row>
    <row r="125" customHeight="1" spans="16:16">
      <c r="P125" s="29"/>
    </row>
    <row r="126" customHeight="1" spans="16:16">
      <c r="P126" s="29"/>
    </row>
    <row r="127" customHeight="1" spans="16:16">
      <c r="P127" s="29"/>
    </row>
    <row r="128" customHeight="1" spans="16:16">
      <c r="P128" s="29"/>
    </row>
    <row r="129" customHeight="1" spans="16:16">
      <c r="P129" s="29"/>
    </row>
    <row r="130" customHeight="1" spans="16:16">
      <c r="P130" s="29"/>
    </row>
    <row r="131" customHeight="1" spans="16:16">
      <c r="P131" s="29"/>
    </row>
    <row r="132" customHeight="1" spans="16:16">
      <c r="P132" s="29"/>
    </row>
    <row r="133" customHeight="1" spans="16:16">
      <c r="P133" s="29"/>
    </row>
    <row r="134" customHeight="1" spans="16:16">
      <c r="P134" s="29"/>
    </row>
    <row r="135" customHeight="1" spans="16:16">
      <c r="P135" s="29"/>
    </row>
    <row r="136" customHeight="1" spans="16:16">
      <c r="P136" s="29"/>
    </row>
    <row r="137" customHeight="1" spans="16:16">
      <c r="P137" s="29"/>
    </row>
    <row r="138" customHeight="1" spans="16:16">
      <c r="P138" s="29"/>
    </row>
    <row r="139" customHeight="1" spans="16:16">
      <c r="P139" s="29"/>
    </row>
    <row r="140" customHeight="1" spans="16:16">
      <c r="P140" s="29"/>
    </row>
    <row r="141" customHeight="1" spans="16:16">
      <c r="P141" s="29"/>
    </row>
    <row r="142" customHeight="1" spans="16:16">
      <c r="P142" s="29"/>
    </row>
    <row r="143" customHeight="1" spans="16:16">
      <c r="P143" s="29"/>
    </row>
    <row r="144" customHeight="1" spans="16:16">
      <c r="P144" s="29"/>
    </row>
    <row r="145" customHeight="1" spans="16:16">
      <c r="P145" s="29"/>
    </row>
    <row r="146" customHeight="1" spans="16:16">
      <c r="P146" s="29"/>
    </row>
    <row r="147" customHeight="1" spans="16:16">
      <c r="P147" s="29"/>
    </row>
    <row r="148" customHeight="1" spans="16:16">
      <c r="P148" s="29"/>
    </row>
    <row r="149" customHeight="1" spans="16:16">
      <c r="P149" s="29"/>
    </row>
    <row r="150" customHeight="1" spans="16:16">
      <c r="P150" s="29"/>
    </row>
    <row r="151" customHeight="1" spans="16:16">
      <c r="P151" s="29"/>
    </row>
    <row r="152" customHeight="1" spans="16:16">
      <c r="P152" s="29"/>
    </row>
    <row r="153" customHeight="1" spans="16:16">
      <c r="P153" s="29"/>
    </row>
    <row r="154" customHeight="1" spans="16:16">
      <c r="P154" s="29"/>
    </row>
    <row r="155" customHeight="1" spans="16:16">
      <c r="P155" s="29"/>
    </row>
    <row r="156" customHeight="1" spans="16:16">
      <c r="P156" s="29"/>
    </row>
    <row r="157" customHeight="1" spans="16:16">
      <c r="P157" s="29"/>
    </row>
    <row r="158" customHeight="1" spans="16:16">
      <c r="P158" s="29"/>
    </row>
    <row r="159" customHeight="1" spans="16:16">
      <c r="P159" s="29"/>
    </row>
    <row r="160" customHeight="1" spans="16:16">
      <c r="P160" s="29"/>
    </row>
    <row r="161" customHeight="1" spans="16:16">
      <c r="P161" s="29"/>
    </row>
    <row r="162" customHeight="1" spans="16:16">
      <c r="P162" s="29"/>
    </row>
    <row r="163" customHeight="1" spans="16:16">
      <c r="P163" s="29"/>
    </row>
    <row r="164" customHeight="1" spans="16:16">
      <c r="P164" s="29"/>
    </row>
    <row r="165" customHeight="1" spans="16:16">
      <c r="P165" s="29"/>
    </row>
    <row r="166" customHeight="1" spans="16:16">
      <c r="P166" s="29"/>
    </row>
    <row r="167" customHeight="1" spans="16:16">
      <c r="P167" s="29"/>
    </row>
    <row r="168" customHeight="1" spans="16:16">
      <c r="P168" s="29"/>
    </row>
    <row r="169" customHeight="1" spans="16:16">
      <c r="P169" s="29"/>
    </row>
    <row r="170" customHeight="1" spans="16:16">
      <c r="P170" s="29"/>
    </row>
    <row r="171" customHeight="1" spans="16:16">
      <c r="P171" s="29"/>
    </row>
    <row r="172" customHeight="1" spans="16:16">
      <c r="P172" s="29"/>
    </row>
    <row r="173" customHeight="1" spans="16:16">
      <c r="P173" s="29"/>
    </row>
    <row r="174" customHeight="1" spans="16:16">
      <c r="P174" s="29"/>
    </row>
    <row r="175" customHeight="1" spans="16:16">
      <c r="P175" s="29"/>
    </row>
    <row r="176" customHeight="1" spans="16:16">
      <c r="P176" s="29"/>
    </row>
    <row r="177" customHeight="1" spans="16:16">
      <c r="P177" s="29"/>
    </row>
    <row r="178" customHeight="1" spans="16:16">
      <c r="P178" s="29"/>
    </row>
    <row r="179" customHeight="1" spans="16:16">
      <c r="P179" s="29"/>
    </row>
    <row r="180" customHeight="1" spans="16:16">
      <c r="P180" s="29"/>
    </row>
    <row r="181" customHeight="1" spans="16:16">
      <c r="P181" s="29"/>
    </row>
    <row r="182" customHeight="1" spans="16:16">
      <c r="P182" s="29"/>
    </row>
    <row r="183" customHeight="1" spans="16:16">
      <c r="P183" s="29"/>
    </row>
    <row r="184" customHeight="1" spans="16:16">
      <c r="P184" s="29"/>
    </row>
    <row r="185" customHeight="1" spans="16:16">
      <c r="P185" s="29"/>
    </row>
    <row r="186" customHeight="1" spans="16:16">
      <c r="P186" s="29"/>
    </row>
    <row r="187" customHeight="1" spans="16:16">
      <c r="P187" s="29"/>
    </row>
    <row r="188" customHeight="1" spans="16:16">
      <c r="P188" s="29"/>
    </row>
    <row r="189" customHeight="1" spans="16:16">
      <c r="P189" s="29"/>
    </row>
    <row r="190" customHeight="1" spans="16:16">
      <c r="P190" s="29"/>
    </row>
    <row r="191" customHeight="1" spans="16:16">
      <c r="P191" s="29"/>
    </row>
    <row r="192" customHeight="1" spans="16:16">
      <c r="P192" s="29"/>
    </row>
    <row r="193" customHeight="1" spans="16:16">
      <c r="P193" s="29"/>
    </row>
    <row r="194" customHeight="1" spans="16:16">
      <c r="P194" s="29"/>
    </row>
    <row r="195" customHeight="1" spans="16:16">
      <c r="P195" s="29"/>
    </row>
    <row r="196" customHeight="1" spans="16:16">
      <c r="P196" s="29"/>
    </row>
    <row r="197" customHeight="1" spans="16:16">
      <c r="P197" s="29"/>
    </row>
    <row r="198" customHeight="1" spans="16:16">
      <c r="P198" s="29"/>
    </row>
    <row r="199" customHeight="1" spans="16:16">
      <c r="P199" s="29"/>
    </row>
    <row r="200" customHeight="1" spans="16:16">
      <c r="P200" s="29"/>
    </row>
    <row r="201" customHeight="1" spans="16:16">
      <c r="P201" s="29"/>
    </row>
    <row r="202" customHeight="1" spans="16:16">
      <c r="P202" s="29"/>
    </row>
    <row r="203" customHeight="1" spans="16:16">
      <c r="P203" s="29"/>
    </row>
    <row r="204" customHeight="1" spans="16:16">
      <c r="P204" s="29"/>
    </row>
    <row r="205" customHeight="1" spans="16:16">
      <c r="P205" s="29"/>
    </row>
    <row r="206" customHeight="1" spans="16:16">
      <c r="P206" s="29"/>
    </row>
    <row r="207" customHeight="1" spans="16:16">
      <c r="P207" s="29"/>
    </row>
    <row r="208" customHeight="1" spans="16:16">
      <c r="P208" s="29"/>
    </row>
    <row r="209" customHeight="1" spans="16:16">
      <c r="P209" s="29"/>
    </row>
    <row r="210" customHeight="1" spans="16:16">
      <c r="P210" s="29"/>
    </row>
    <row r="211" customHeight="1" spans="16:16">
      <c r="P211" s="29"/>
    </row>
    <row r="212" customHeight="1" spans="16:16">
      <c r="P212" s="29"/>
    </row>
    <row r="213" customHeight="1" spans="16:16">
      <c r="P213" s="29"/>
    </row>
    <row r="214" customHeight="1" spans="16:16">
      <c r="P214" s="29"/>
    </row>
    <row r="215" customHeight="1" spans="16:16">
      <c r="P215" s="29"/>
    </row>
    <row r="216" customHeight="1" spans="16:16">
      <c r="P216" s="29"/>
    </row>
    <row r="217" customHeight="1" spans="16:16">
      <c r="P217" s="29"/>
    </row>
    <row r="218" customHeight="1" spans="16:16">
      <c r="P218" s="29"/>
    </row>
    <row r="219" customHeight="1" spans="16:16">
      <c r="P219" s="29"/>
    </row>
    <row r="220" customHeight="1" spans="16:16">
      <c r="P220" s="29"/>
    </row>
    <row r="221" customHeight="1" spans="16:16">
      <c r="P221" s="29"/>
    </row>
    <row r="222" customHeight="1" spans="16:16">
      <c r="P222" s="29"/>
    </row>
    <row r="223" customHeight="1" spans="16:16">
      <c r="P223" s="29"/>
    </row>
    <row r="224" customHeight="1" spans="16:16">
      <c r="P224" s="29"/>
    </row>
    <row r="225" customHeight="1" spans="16:16">
      <c r="P225" s="29"/>
    </row>
    <row r="226" customHeight="1" spans="16:16">
      <c r="P226" s="29"/>
    </row>
    <row r="227" customHeight="1" spans="16:16">
      <c r="P227" s="29"/>
    </row>
    <row r="228" customHeight="1" spans="16:16">
      <c r="P228" s="29"/>
    </row>
    <row r="229" customHeight="1" spans="16:16">
      <c r="P229" s="29"/>
    </row>
    <row r="230" customHeight="1" spans="16:16">
      <c r="P230" s="29"/>
    </row>
    <row r="231" customHeight="1" spans="16:16">
      <c r="P231" s="29"/>
    </row>
    <row r="232" customHeight="1" spans="16:16">
      <c r="P232" s="29"/>
    </row>
    <row r="233" customHeight="1" spans="16:16">
      <c r="P233" s="29"/>
    </row>
    <row r="234" customHeight="1" spans="16:16">
      <c r="P234" s="29"/>
    </row>
    <row r="235" customHeight="1" spans="16:16">
      <c r="P235" s="29"/>
    </row>
    <row r="236" customHeight="1" spans="16:16">
      <c r="P236" s="29"/>
    </row>
    <row r="237" customHeight="1" spans="16:16">
      <c r="P237" s="29"/>
    </row>
    <row r="238" customHeight="1" spans="16:16">
      <c r="P238" s="29"/>
    </row>
    <row r="239" customHeight="1" spans="16:16">
      <c r="P239" s="29"/>
    </row>
    <row r="240" customHeight="1" spans="16:16">
      <c r="P240" s="29"/>
    </row>
    <row r="241" customHeight="1" spans="16:16">
      <c r="P241" s="29"/>
    </row>
    <row r="242" customHeight="1" spans="16:16">
      <c r="P242" s="29"/>
    </row>
    <row r="243" customHeight="1" spans="16:16">
      <c r="P243" s="29"/>
    </row>
    <row r="244" customHeight="1" spans="16:16">
      <c r="P244" s="29"/>
    </row>
    <row r="245" customHeight="1" spans="16:16">
      <c r="P245" s="29"/>
    </row>
    <row r="246" customHeight="1" spans="16:16">
      <c r="P246" s="29"/>
    </row>
    <row r="247" customHeight="1" spans="16:16">
      <c r="P247" s="29"/>
    </row>
    <row r="248" customHeight="1" spans="16:16">
      <c r="P248" s="29"/>
    </row>
    <row r="249" customHeight="1" spans="16:16">
      <c r="P249" s="29"/>
    </row>
    <row r="250" customHeight="1" spans="16:16">
      <c r="P250" s="29"/>
    </row>
    <row r="251" customHeight="1" spans="16:16">
      <c r="P251" s="29"/>
    </row>
    <row r="252" customHeight="1" spans="16:16">
      <c r="P252" s="29"/>
    </row>
    <row r="253" customHeight="1" spans="16:16">
      <c r="P253" s="29"/>
    </row>
    <row r="254" customHeight="1" spans="16:16">
      <c r="P254" s="29"/>
    </row>
    <row r="255" customHeight="1" spans="16:16">
      <c r="P255" s="29"/>
    </row>
    <row r="256" customHeight="1" spans="16:16">
      <c r="P256" s="29"/>
    </row>
    <row r="257" customHeight="1" spans="16:16">
      <c r="P257" s="29"/>
    </row>
    <row r="258" customHeight="1" spans="16:16">
      <c r="P258" s="29"/>
    </row>
    <row r="259" customHeight="1" spans="16:16">
      <c r="P259" s="29"/>
    </row>
    <row r="260" customHeight="1" spans="16:16">
      <c r="P260" s="29"/>
    </row>
    <row r="261" customHeight="1" spans="16:16">
      <c r="P261" s="29"/>
    </row>
    <row r="262" customHeight="1" spans="16:16">
      <c r="P262" s="29"/>
    </row>
    <row r="263" customHeight="1" spans="16:16">
      <c r="P263" s="29"/>
    </row>
    <row r="264" customHeight="1" spans="16:16">
      <c r="P264" s="29"/>
    </row>
    <row r="265" customHeight="1" spans="16:16">
      <c r="P265" s="29"/>
    </row>
    <row r="266" customHeight="1" spans="16:16">
      <c r="P266" s="29"/>
    </row>
    <row r="267" customHeight="1" spans="16:16">
      <c r="P267" s="29"/>
    </row>
    <row r="268" customHeight="1" spans="16:16">
      <c r="P268" s="29"/>
    </row>
    <row r="269" customHeight="1" spans="16:16">
      <c r="P269" s="29"/>
    </row>
    <row r="270" customHeight="1" spans="16:16">
      <c r="P270" s="29"/>
    </row>
    <row r="271" customHeight="1" spans="16:16">
      <c r="P271" s="29"/>
    </row>
    <row r="272" customHeight="1" spans="16:16">
      <c r="P272" s="29"/>
    </row>
    <row r="273" customHeight="1" spans="16:16">
      <c r="P273" s="29"/>
    </row>
    <row r="274" customHeight="1" spans="16:16">
      <c r="P274" s="29"/>
    </row>
    <row r="275" customHeight="1" spans="16:16">
      <c r="P275" s="29"/>
    </row>
    <row r="276" customHeight="1" spans="16:16">
      <c r="P276" s="29"/>
    </row>
    <row r="277" customHeight="1" spans="16:16">
      <c r="P277" s="29"/>
    </row>
    <row r="278" customHeight="1" spans="16:16">
      <c r="P278" s="29"/>
    </row>
    <row r="279" customHeight="1" spans="16:16">
      <c r="P279" s="29"/>
    </row>
    <row r="280" customHeight="1" spans="16:16">
      <c r="P280" s="29"/>
    </row>
    <row r="281" customHeight="1" spans="16:16">
      <c r="P281" s="29"/>
    </row>
    <row r="282" customHeight="1" spans="16:16">
      <c r="P282" s="29"/>
    </row>
    <row r="283" customHeight="1" spans="16:16">
      <c r="P283" s="29"/>
    </row>
    <row r="284" customHeight="1" spans="16:16">
      <c r="P284" s="29"/>
    </row>
    <row r="285" customHeight="1" spans="16:16">
      <c r="P285" s="29"/>
    </row>
    <row r="286" customHeight="1" spans="16:16">
      <c r="P286" s="29"/>
    </row>
    <row r="287" customHeight="1" spans="16:16">
      <c r="P287" s="29"/>
    </row>
    <row r="288" customHeight="1" spans="16:16">
      <c r="P288" s="29"/>
    </row>
    <row r="289" customHeight="1" spans="16:16">
      <c r="P289" s="29"/>
    </row>
    <row r="290" customHeight="1" spans="16:16">
      <c r="P290" s="29"/>
    </row>
    <row r="291" customHeight="1" spans="16:16">
      <c r="P291" s="29"/>
    </row>
    <row r="292" customHeight="1" spans="16:16">
      <c r="P292" s="29"/>
    </row>
    <row r="293" customHeight="1" spans="16:16">
      <c r="P293" s="29"/>
    </row>
    <row r="294" customHeight="1" spans="16:16">
      <c r="P294" s="29"/>
    </row>
    <row r="295" customHeight="1" spans="16:16">
      <c r="P295" s="29"/>
    </row>
    <row r="296" customHeight="1" spans="16:16">
      <c r="P296" s="29"/>
    </row>
    <row r="297" customHeight="1" spans="16:16">
      <c r="P297" s="29"/>
    </row>
    <row r="298" customHeight="1" spans="16:16">
      <c r="P298" s="29"/>
    </row>
    <row r="299" customHeight="1" spans="16:16">
      <c r="P299" s="29"/>
    </row>
    <row r="300" customHeight="1" spans="16:16">
      <c r="P300" s="29"/>
    </row>
    <row r="301" customHeight="1" spans="16:16">
      <c r="P301" s="29"/>
    </row>
    <row r="302" customHeight="1" spans="16:16">
      <c r="P302" s="29"/>
    </row>
    <row r="303" customHeight="1" spans="16:16">
      <c r="P303" s="29"/>
    </row>
    <row r="304" customHeight="1" spans="16:16">
      <c r="P304" s="29"/>
    </row>
    <row r="305" customHeight="1" spans="16:16">
      <c r="P305" s="29"/>
    </row>
    <row r="306" customHeight="1" spans="16:16">
      <c r="P306" s="29"/>
    </row>
    <row r="307" customHeight="1" spans="16:16">
      <c r="P307" s="29"/>
    </row>
    <row r="308" customHeight="1" spans="16:16">
      <c r="P308" s="29"/>
    </row>
    <row r="309" customHeight="1" spans="16:16">
      <c r="P309" s="29"/>
    </row>
    <row r="310" customHeight="1" spans="16:16">
      <c r="P310" s="29"/>
    </row>
    <row r="311" customHeight="1" spans="16:16">
      <c r="P311" s="29"/>
    </row>
    <row r="312" customHeight="1" spans="16:16">
      <c r="P312" s="29"/>
    </row>
    <row r="313" customHeight="1" spans="16:16">
      <c r="P313" s="29"/>
    </row>
    <row r="314" customHeight="1" spans="16:16">
      <c r="P314" s="29"/>
    </row>
    <row r="315" customHeight="1" spans="16:16">
      <c r="P315" s="29"/>
    </row>
    <row r="316" customHeight="1" spans="16:16">
      <c r="P316" s="29"/>
    </row>
    <row r="317" customHeight="1" spans="16:16">
      <c r="P317" s="29"/>
    </row>
    <row r="318" customHeight="1" spans="16:16">
      <c r="P318" s="29"/>
    </row>
    <row r="319" customHeight="1" spans="16:16">
      <c r="P319" s="29"/>
    </row>
    <row r="320" customHeight="1" spans="16:16">
      <c r="P320" s="29"/>
    </row>
    <row r="321" customHeight="1" spans="16:16">
      <c r="P321" s="29"/>
    </row>
    <row r="322" customHeight="1" spans="16:16">
      <c r="P322" s="29"/>
    </row>
    <row r="323" customHeight="1" spans="16:16">
      <c r="P323" s="29"/>
    </row>
    <row r="324" customHeight="1" spans="16:16">
      <c r="P324" s="29"/>
    </row>
    <row r="325" customHeight="1" spans="16:16">
      <c r="P325" s="29"/>
    </row>
    <row r="326" customHeight="1" spans="16:16">
      <c r="P326" s="29"/>
    </row>
    <row r="327" customHeight="1" spans="16:16">
      <c r="P327" s="29"/>
    </row>
    <row r="328" customHeight="1" spans="16:16">
      <c r="P328" s="29"/>
    </row>
    <row r="329" customHeight="1" spans="16:16">
      <c r="P329" s="29"/>
    </row>
    <row r="330" customHeight="1" spans="16:16">
      <c r="P330" s="29"/>
    </row>
    <row r="331" customHeight="1" spans="16:16">
      <c r="P331" s="29"/>
    </row>
    <row r="332" customHeight="1" spans="16:16">
      <c r="P332" s="29"/>
    </row>
    <row r="333" customHeight="1" spans="16:16">
      <c r="P333" s="29"/>
    </row>
    <row r="334" customHeight="1" spans="16:16">
      <c r="P334" s="29"/>
    </row>
    <row r="335" customHeight="1" spans="16:16">
      <c r="P335" s="29"/>
    </row>
    <row r="336" customHeight="1" spans="16:16">
      <c r="P336" s="29"/>
    </row>
    <row r="337" customHeight="1" spans="16:16">
      <c r="P337" s="29"/>
    </row>
    <row r="338" customHeight="1" spans="16:16">
      <c r="P338" s="29"/>
    </row>
    <row r="339" customHeight="1" spans="16:16">
      <c r="P339" s="29"/>
    </row>
    <row r="340" customHeight="1" spans="16:16">
      <c r="P340" s="29"/>
    </row>
    <row r="341" customHeight="1" spans="16:16">
      <c r="P341" s="29"/>
    </row>
    <row r="342" customHeight="1" spans="16:16">
      <c r="P342" s="29"/>
    </row>
    <row r="343" customHeight="1" spans="16:16">
      <c r="P343" s="29"/>
    </row>
    <row r="344" customHeight="1" spans="16:16">
      <c r="P344" s="29"/>
    </row>
    <row r="345" customHeight="1" spans="16:16">
      <c r="P345" s="29"/>
    </row>
    <row r="346" customHeight="1" spans="16:16">
      <c r="P346" s="29"/>
    </row>
    <row r="347" customHeight="1" spans="16:16">
      <c r="P347" s="29"/>
    </row>
    <row r="348" customHeight="1" spans="16:16">
      <c r="P348" s="29"/>
    </row>
    <row r="349" customHeight="1" spans="16:16">
      <c r="P349" s="29"/>
    </row>
    <row r="350" customHeight="1" spans="16:16">
      <c r="P350" s="29"/>
    </row>
    <row r="351" customHeight="1" spans="16:16">
      <c r="P351" s="29"/>
    </row>
    <row r="352" customHeight="1" spans="16:16">
      <c r="P352" s="29"/>
    </row>
    <row r="353" customHeight="1" spans="16:16">
      <c r="P353" s="29"/>
    </row>
    <row r="354" customHeight="1" spans="16:16">
      <c r="P354" s="29"/>
    </row>
    <row r="355" customHeight="1" spans="16:16">
      <c r="P355" s="29"/>
    </row>
    <row r="356" customHeight="1" spans="16:16">
      <c r="P356" s="29"/>
    </row>
    <row r="357" customHeight="1" spans="16:16">
      <c r="P357" s="29"/>
    </row>
    <row r="358" customHeight="1" spans="16:16">
      <c r="P358" s="29"/>
    </row>
    <row r="359" customHeight="1" spans="16:16">
      <c r="P359" s="29"/>
    </row>
    <row r="360" customHeight="1" spans="16:16">
      <c r="P360" s="29"/>
    </row>
    <row r="361" customHeight="1" spans="16:16">
      <c r="P361" s="29"/>
    </row>
    <row r="362" customHeight="1" spans="16:16">
      <c r="P362" s="29"/>
    </row>
    <row r="363" customHeight="1" spans="16:16">
      <c r="P363" s="29"/>
    </row>
    <row r="364" customHeight="1" spans="16:16">
      <c r="P364" s="29"/>
    </row>
    <row r="365" customHeight="1" spans="16:16">
      <c r="P365" s="29"/>
    </row>
    <row r="366" customHeight="1" spans="16:16">
      <c r="P366" s="29"/>
    </row>
    <row r="367" customHeight="1" spans="16:16">
      <c r="P367" s="29"/>
    </row>
    <row r="368" customHeight="1" spans="16:16">
      <c r="P368" s="29"/>
    </row>
    <row r="369" customHeight="1" spans="16:16">
      <c r="P369" s="29"/>
    </row>
    <row r="370" customHeight="1" spans="16:16">
      <c r="P370" s="29"/>
    </row>
    <row r="371" customHeight="1" spans="16:16">
      <c r="P371" s="29"/>
    </row>
    <row r="372" customHeight="1" spans="16:16">
      <c r="P372" s="29"/>
    </row>
    <row r="373" customHeight="1" spans="16:16">
      <c r="P373" s="29"/>
    </row>
    <row r="374" customHeight="1" spans="16:16">
      <c r="P374" s="29"/>
    </row>
    <row r="375" customHeight="1" spans="16:16">
      <c r="P375" s="29"/>
    </row>
    <row r="376" customHeight="1" spans="16:16">
      <c r="P376" s="29"/>
    </row>
    <row r="377" customHeight="1" spans="16:16">
      <c r="P377" s="29"/>
    </row>
    <row r="378" customHeight="1" spans="16:16">
      <c r="P378" s="29"/>
    </row>
    <row r="379" customHeight="1" spans="16:16">
      <c r="P379" s="29"/>
    </row>
    <row r="380" customHeight="1" spans="16:16">
      <c r="P380" s="29"/>
    </row>
    <row r="381" customHeight="1" spans="16:16">
      <c r="P381" s="29"/>
    </row>
    <row r="382" customHeight="1" spans="16:16">
      <c r="P382" s="29"/>
    </row>
    <row r="383" customHeight="1" spans="16:16">
      <c r="P383" s="29"/>
    </row>
    <row r="384" customHeight="1" spans="16:16">
      <c r="P384" s="29"/>
    </row>
    <row r="385" customHeight="1" spans="16:16">
      <c r="P385" s="29"/>
    </row>
    <row r="386" customHeight="1" spans="16:16">
      <c r="P386" s="29"/>
    </row>
    <row r="387" customHeight="1" spans="16:16">
      <c r="P387" s="29"/>
    </row>
    <row r="388" customHeight="1" spans="16:16">
      <c r="P388" s="29"/>
    </row>
    <row r="389" customHeight="1" spans="16:16">
      <c r="P389" s="29"/>
    </row>
    <row r="390" customHeight="1" spans="16:16">
      <c r="P390" s="29"/>
    </row>
    <row r="391" customHeight="1" spans="16:16">
      <c r="P391" s="29"/>
    </row>
    <row r="392" customHeight="1" spans="16:16">
      <c r="P392" s="29"/>
    </row>
    <row r="393" customHeight="1" spans="16:16">
      <c r="P393" s="29"/>
    </row>
    <row r="394" customHeight="1" spans="16:16">
      <c r="P394" s="29"/>
    </row>
    <row r="395" customHeight="1" spans="16:16">
      <c r="P395" s="29"/>
    </row>
    <row r="396" customHeight="1" spans="16:16">
      <c r="P396" s="29"/>
    </row>
    <row r="397" customHeight="1" spans="16:16">
      <c r="P397" s="29"/>
    </row>
    <row r="398" customHeight="1" spans="16:16">
      <c r="P398" s="29"/>
    </row>
    <row r="399" customHeight="1" spans="16:16">
      <c r="P399" s="29"/>
    </row>
    <row r="400" customHeight="1" spans="16:16">
      <c r="P400" s="29"/>
    </row>
    <row r="401" customHeight="1" spans="16:16">
      <c r="P401" s="29"/>
    </row>
    <row r="402" customHeight="1" spans="16:16">
      <c r="P402" s="29"/>
    </row>
    <row r="403" customHeight="1" spans="16:16">
      <c r="P403" s="29"/>
    </row>
    <row r="404" customHeight="1" spans="16:16">
      <c r="P404" s="29"/>
    </row>
    <row r="405" customHeight="1" spans="16:16">
      <c r="P405" s="29"/>
    </row>
    <row r="406" customHeight="1" spans="16:16">
      <c r="P406" s="29"/>
    </row>
    <row r="407" customHeight="1" spans="16:16">
      <c r="P407" s="29"/>
    </row>
    <row r="408" customHeight="1" spans="16:16">
      <c r="P408" s="29"/>
    </row>
    <row r="409" customHeight="1" spans="16:16">
      <c r="P409" s="29"/>
    </row>
    <row r="410" customHeight="1" spans="16:16">
      <c r="P410" s="29"/>
    </row>
    <row r="411" customHeight="1" spans="16:16">
      <c r="P411" s="29"/>
    </row>
    <row r="412" customHeight="1" spans="16:16">
      <c r="P412" s="29"/>
    </row>
    <row r="413" customHeight="1" spans="16:16">
      <c r="P413" s="29"/>
    </row>
    <row r="414" customHeight="1" spans="16:16">
      <c r="P414" s="29"/>
    </row>
    <row r="415" customHeight="1" spans="16:16">
      <c r="P415" s="29"/>
    </row>
    <row r="416" customHeight="1" spans="16:16">
      <c r="P416" s="29"/>
    </row>
    <row r="417" customHeight="1" spans="16:16">
      <c r="P417" s="29"/>
    </row>
    <row r="418" customHeight="1" spans="16:16">
      <c r="P418" s="29"/>
    </row>
    <row r="419" customHeight="1" spans="16:16">
      <c r="P419" s="29"/>
    </row>
    <row r="420" customHeight="1" spans="16:16">
      <c r="P420" s="29"/>
    </row>
    <row r="421" customHeight="1" spans="16:16">
      <c r="P421" s="29"/>
    </row>
    <row r="422" customHeight="1" spans="16:16">
      <c r="P422" s="29"/>
    </row>
    <row r="423" customHeight="1" spans="16:16">
      <c r="P423" s="29"/>
    </row>
    <row r="424" customHeight="1" spans="16:16">
      <c r="P424" s="29"/>
    </row>
    <row r="425" customHeight="1" spans="16:16">
      <c r="P425" s="29"/>
    </row>
    <row r="426" customHeight="1" spans="16:16">
      <c r="P426" s="29"/>
    </row>
    <row r="427" customHeight="1" spans="16:16">
      <c r="P427" s="29"/>
    </row>
    <row r="428" customHeight="1" spans="16:16">
      <c r="P428" s="29"/>
    </row>
    <row r="429" customHeight="1" spans="16:16">
      <c r="P429" s="29"/>
    </row>
    <row r="430" customHeight="1" spans="16:16">
      <c r="P430" s="29"/>
    </row>
    <row r="431" customHeight="1" spans="16:16">
      <c r="P431" s="29"/>
    </row>
    <row r="432" customHeight="1" spans="16:16">
      <c r="P432" s="29"/>
    </row>
    <row r="433" customHeight="1" spans="16:16">
      <c r="P433" s="29"/>
    </row>
    <row r="434" customHeight="1" spans="16:16">
      <c r="P434" s="29"/>
    </row>
    <row r="435" customHeight="1" spans="16:16">
      <c r="P435" s="29"/>
    </row>
    <row r="436" customHeight="1" spans="16:16">
      <c r="P436" s="29"/>
    </row>
    <row r="437" customHeight="1" spans="16:16">
      <c r="P437" s="29"/>
    </row>
    <row r="438" customHeight="1" spans="16:16">
      <c r="P438" s="29"/>
    </row>
    <row r="439" customHeight="1" spans="16:16">
      <c r="P439" s="29"/>
    </row>
    <row r="440" customHeight="1" spans="16:16">
      <c r="P440" s="29"/>
    </row>
    <row r="441" customHeight="1" spans="16:16">
      <c r="P441" s="29"/>
    </row>
    <row r="442" customHeight="1" spans="16:16">
      <c r="P442" s="29"/>
    </row>
    <row r="443" customHeight="1" spans="16:16">
      <c r="P443" s="29"/>
    </row>
    <row r="444" customHeight="1" spans="16:16">
      <c r="P444" s="29"/>
    </row>
    <row r="445" customHeight="1" spans="16:16">
      <c r="P445" s="29"/>
    </row>
    <row r="446" customHeight="1" spans="16:16">
      <c r="P446" s="29"/>
    </row>
    <row r="447" customHeight="1" spans="16:16">
      <c r="P447" s="29"/>
    </row>
    <row r="448" customHeight="1" spans="16:16">
      <c r="P448" s="29"/>
    </row>
    <row r="449" customHeight="1" spans="16:16">
      <c r="P449" s="29"/>
    </row>
    <row r="450" customHeight="1" spans="16:16">
      <c r="P450" s="29"/>
    </row>
    <row r="451" customHeight="1" spans="16:16">
      <c r="P451" s="29"/>
    </row>
    <row r="452" customHeight="1" spans="16:16">
      <c r="P452" s="29"/>
    </row>
    <row r="453" customHeight="1" spans="16:16">
      <c r="P453" s="29"/>
    </row>
    <row r="454" customHeight="1" spans="16:16">
      <c r="P454" s="29"/>
    </row>
    <row r="455" customHeight="1" spans="16:16">
      <c r="P455" s="29"/>
    </row>
    <row r="456" customHeight="1" spans="16:16">
      <c r="P456" s="29"/>
    </row>
    <row r="457" customHeight="1" spans="16:16">
      <c r="P457" s="29"/>
    </row>
    <row r="458" customHeight="1" spans="16:16">
      <c r="P458" s="29"/>
    </row>
    <row r="459" customHeight="1" spans="16:16">
      <c r="P459" s="29"/>
    </row>
    <row r="460" customHeight="1" spans="16:16">
      <c r="P460" s="29"/>
    </row>
    <row r="461" customHeight="1" spans="16:16">
      <c r="P461" s="29"/>
    </row>
    <row r="462" customHeight="1" spans="16:16">
      <c r="P462" s="29"/>
    </row>
    <row r="463" customHeight="1" spans="16:16">
      <c r="P463" s="29"/>
    </row>
    <row r="464" customHeight="1" spans="16:16">
      <c r="P464" s="29"/>
    </row>
    <row r="465" customHeight="1" spans="16:16">
      <c r="P465" s="29"/>
    </row>
    <row r="466" customHeight="1" spans="16:16">
      <c r="P466" s="29"/>
    </row>
    <row r="467" customHeight="1" spans="16:16">
      <c r="P467" s="29"/>
    </row>
    <row r="468" customHeight="1" spans="16:16">
      <c r="P468" s="29"/>
    </row>
    <row r="469" customHeight="1" spans="16:16">
      <c r="P469" s="29"/>
    </row>
    <row r="470" customHeight="1" spans="16:16">
      <c r="P470" s="29"/>
    </row>
    <row r="471" customHeight="1" spans="16:16">
      <c r="P471" s="29"/>
    </row>
    <row r="472" customHeight="1" spans="16:16">
      <c r="P472" s="29"/>
    </row>
    <row r="473" customHeight="1" spans="16:16">
      <c r="P473" s="29"/>
    </row>
    <row r="474" customHeight="1" spans="16:16">
      <c r="P474" s="29"/>
    </row>
    <row r="475" customHeight="1" spans="16:16">
      <c r="P475" s="29"/>
    </row>
    <row r="476" customHeight="1" spans="16:16">
      <c r="P476" s="29"/>
    </row>
    <row r="477" customHeight="1" spans="16:16">
      <c r="P477" s="29"/>
    </row>
    <row r="478" customHeight="1" spans="16:16">
      <c r="P478" s="29"/>
    </row>
    <row r="479" customHeight="1" spans="16:16">
      <c r="P479" s="29"/>
    </row>
    <row r="480" customHeight="1" spans="16:16">
      <c r="P480" s="29"/>
    </row>
    <row r="481" customHeight="1" spans="16:16">
      <c r="P481" s="29"/>
    </row>
    <row r="482" customHeight="1" spans="16:16">
      <c r="P482" s="29"/>
    </row>
    <row r="483" customHeight="1" spans="16:16">
      <c r="P483" s="29"/>
    </row>
    <row r="484" customHeight="1" spans="16:16">
      <c r="P484" s="29"/>
    </row>
    <row r="485" customHeight="1" spans="16:16">
      <c r="P485" s="29"/>
    </row>
    <row r="486" customHeight="1" spans="16:16">
      <c r="P486" s="29"/>
    </row>
    <row r="487" customHeight="1" spans="16:16">
      <c r="P487" s="29"/>
    </row>
    <row r="488" customHeight="1" spans="16:16">
      <c r="P488" s="29"/>
    </row>
    <row r="489" customHeight="1" spans="16:16">
      <c r="P489" s="29"/>
    </row>
    <row r="490" customHeight="1" spans="16:16">
      <c r="P490" s="29"/>
    </row>
    <row r="491" customHeight="1" spans="16:16">
      <c r="P491" s="29"/>
    </row>
    <row r="492" customHeight="1" spans="16:16">
      <c r="P492" s="29"/>
    </row>
    <row r="493" customHeight="1" spans="16:16">
      <c r="P493" s="29"/>
    </row>
    <row r="494" customHeight="1" spans="16:16">
      <c r="P494" s="29"/>
    </row>
    <row r="495" customHeight="1" spans="16:16">
      <c r="P495" s="29"/>
    </row>
    <row r="496" customHeight="1" spans="16:16">
      <c r="P496" s="29"/>
    </row>
    <row r="497" customHeight="1" spans="16:16">
      <c r="P497" s="29"/>
    </row>
    <row r="498" customHeight="1" spans="16:16">
      <c r="P498" s="29"/>
    </row>
    <row r="499" customHeight="1" spans="16:16">
      <c r="P499" s="29"/>
    </row>
    <row r="500" customHeight="1" spans="16:16">
      <c r="P500" s="29"/>
    </row>
    <row r="501" customHeight="1" spans="16:16">
      <c r="P501" s="29"/>
    </row>
    <row r="502" customHeight="1" spans="16:16">
      <c r="P502" s="29"/>
    </row>
    <row r="503" customHeight="1" spans="16:16">
      <c r="P503" s="29"/>
    </row>
    <row r="504" customHeight="1" spans="16:16">
      <c r="P504" s="29"/>
    </row>
    <row r="505" customHeight="1" spans="16:16">
      <c r="P505" s="29"/>
    </row>
    <row r="506" customHeight="1" spans="16:16">
      <c r="P506" s="29"/>
    </row>
    <row r="507" customHeight="1" spans="16:16">
      <c r="P507" s="29"/>
    </row>
    <row r="508" customHeight="1" spans="16:16">
      <c r="P508" s="29"/>
    </row>
    <row r="509" customHeight="1" spans="16:16">
      <c r="P509" s="29"/>
    </row>
    <row r="510" customHeight="1" spans="16:16">
      <c r="P510" s="29"/>
    </row>
    <row r="511" customHeight="1" spans="16:16">
      <c r="P511" s="29"/>
    </row>
    <row r="512" customHeight="1" spans="16:16">
      <c r="P512" s="29"/>
    </row>
    <row r="513" customHeight="1" spans="16:16">
      <c r="P513" s="29"/>
    </row>
    <row r="514" customHeight="1" spans="16:16">
      <c r="P514" s="29"/>
    </row>
    <row r="515" customHeight="1" spans="16:16">
      <c r="P515" s="29"/>
    </row>
    <row r="516" customHeight="1" spans="16:16">
      <c r="P516" s="29"/>
    </row>
    <row r="517" customHeight="1" spans="16:16">
      <c r="P517" s="29"/>
    </row>
    <row r="518" customHeight="1" spans="16:16">
      <c r="P518" s="29"/>
    </row>
    <row r="519" customHeight="1" spans="16:16">
      <c r="P519" s="29"/>
    </row>
    <row r="520" customHeight="1" spans="16:16">
      <c r="P520" s="29"/>
    </row>
    <row r="521" customHeight="1" spans="16:16">
      <c r="P521" s="29"/>
    </row>
    <row r="522" customHeight="1" spans="16:16">
      <c r="P522" s="29"/>
    </row>
    <row r="523" customHeight="1" spans="16:16">
      <c r="P523" s="29"/>
    </row>
    <row r="524" customHeight="1" spans="16:16">
      <c r="P524" s="29"/>
    </row>
    <row r="525" customHeight="1" spans="16:16">
      <c r="P525" s="29"/>
    </row>
    <row r="526" customHeight="1" spans="16:16">
      <c r="P526" s="29"/>
    </row>
    <row r="527" customHeight="1" spans="16:16">
      <c r="P527" s="29"/>
    </row>
    <row r="528" customHeight="1" spans="16:16">
      <c r="P528" s="29"/>
    </row>
    <row r="529" customHeight="1" spans="16:16">
      <c r="P529" s="29"/>
    </row>
    <row r="530" customHeight="1" spans="16:16">
      <c r="P530" s="29"/>
    </row>
    <row r="531" customHeight="1" spans="16:16">
      <c r="P531" s="29"/>
    </row>
    <row r="532" customHeight="1" spans="16:16">
      <c r="P532" s="29"/>
    </row>
    <row r="533" customHeight="1" spans="16:16">
      <c r="P533" s="29"/>
    </row>
    <row r="534" customHeight="1" spans="16:16">
      <c r="P534" s="29"/>
    </row>
    <row r="535" customHeight="1" spans="16:16">
      <c r="P535" s="29"/>
    </row>
    <row r="536" customHeight="1" spans="16:16">
      <c r="P536" s="29"/>
    </row>
    <row r="537" customHeight="1" spans="16:16">
      <c r="P537" s="29"/>
    </row>
    <row r="538" customHeight="1" spans="16:16">
      <c r="P538" s="29"/>
    </row>
    <row r="539" customHeight="1" spans="16:16">
      <c r="P539" s="29"/>
    </row>
    <row r="540" customHeight="1" spans="16:16">
      <c r="P540" s="29"/>
    </row>
    <row r="541" customHeight="1" spans="16:16">
      <c r="P541" s="29"/>
    </row>
    <row r="542" customHeight="1" spans="16:16">
      <c r="P542" s="29"/>
    </row>
    <row r="543" customHeight="1" spans="16:16">
      <c r="P543" s="29"/>
    </row>
    <row r="544" customHeight="1" spans="16:16">
      <c r="P544" s="29"/>
    </row>
    <row r="545" customHeight="1" spans="16:16">
      <c r="P545" s="29"/>
    </row>
    <row r="546" customHeight="1" spans="16:16">
      <c r="P546" s="29"/>
    </row>
    <row r="547" customHeight="1" spans="16:16">
      <c r="P547" s="29"/>
    </row>
    <row r="548" customHeight="1" spans="16:16">
      <c r="P548" s="29"/>
    </row>
    <row r="549" customHeight="1" spans="16:16">
      <c r="P549" s="29"/>
    </row>
    <row r="550" customHeight="1" spans="16:16">
      <c r="P550" s="29"/>
    </row>
    <row r="551" customHeight="1" spans="16:16">
      <c r="P551" s="29"/>
    </row>
    <row r="552" customHeight="1" spans="16:16">
      <c r="P552" s="29"/>
    </row>
    <row r="553" customHeight="1" spans="16:16">
      <c r="P553" s="29"/>
    </row>
    <row r="554" customHeight="1" spans="16:16">
      <c r="P554" s="29"/>
    </row>
    <row r="555" customHeight="1" spans="16:16">
      <c r="P555" s="29"/>
    </row>
    <row r="556" customHeight="1" spans="16:16">
      <c r="P556" s="29"/>
    </row>
    <row r="557" customHeight="1" spans="16:16">
      <c r="P557" s="29"/>
    </row>
    <row r="558" customHeight="1" spans="16:16">
      <c r="P558" s="29"/>
    </row>
    <row r="559" customHeight="1" spans="16:16">
      <c r="P559" s="29"/>
    </row>
    <row r="560" customHeight="1" spans="16:16">
      <c r="P560" s="29"/>
    </row>
    <row r="561" customHeight="1" spans="16:16">
      <c r="P561" s="29"/>
    </row>
    <row r="562" customHeight="1" spans="16:16">
      <c r="P562" s="29"/>
    </row>
    <row r="563" customHeight="1" spans="16:16">
      <c r="P563" s="29"/>
    </row>
    <row r="564" customHeight="1" spans="16:16">
      <c r="P564" s="29"/>
    </row>
    <row r="565" customHeight="1" spans="16:16">
      <c r="P565" s="29"/>
    </row>
    <row r="566" customHeight="1" spans="16:16">
      <c r="P566" s="29"/>
    </row>
    <row r="567" customHeight="1" spans="16:16">
      <c r="P567" s="29"/>
    </row>
    <row r="568" customHeight="1" spans="16:16">
      <c r="P568" s="29"/>
    </row>
    <row r="569" customHeight="1" spans="16:16">
      <c r="P569" s="29"/>
    </row>
    <row r="570" customHeight="1" spans="16:16">
      <c r="P570" s="29"/>
    </row>
    <row r="571" customHeight="1" spans="16:16">
      <c r="P571" s="29"/>
    </row>
    <row r="572" customHeight="1" spans="16:16">
      <c r="P572" s="29"/>
    </row>
    <row r="573" customHeight="1" spans="16:16">
      <c r="P573" s="29"/>
    </row>
    <row r="574" customHeight="1" spans="16:16">
      <c r="P574" s="29"/>
    </row>
    <row r="575" customHeight="1" spans="16:16">
      <c r="P575" s="29"/>
    </row>
    <row r="576" customHeight="1" spans="16:16">
      <c r="P576" s="29"/>
    </row>
    <row r="577" customHeight="1" spans="16:16">
      <c r="P577" s="29"/>
    </row>
    <row r="578" customHeight="1" spans="16:16">
      <c r="P578" s="29"/>
    </row>
    <row r="579" customHeight="1" spans="16:16">
      <c r="P579" s="29"/>
    </row>
    <row r="580" customHeight="1" spans="16:16">
      <c r="P580" s="29"/>
    </row>
    <row r="581" customHeight="1" spans="16:16">
      <c r="P581" s="29"/>
    </row>
    <row r="582" customHeight="1" spans="16:16">
      <c r="P582" s="29"/>
    </row>
    <row r="583" customHeight="1" spans="16:16">
      <c r="P583" s="29"/>
    </row>
    <row r="584" customHeight="1" spans="16:16">
      <c r="P584" s="29"/>
    </row>
    <row r="585" customHeight="1" spans="16:16">
      <c r="P585" s="29"/>
    </row>
    <row r="586" customHeight="1" spans="16:16">
      <c r="P586" s="29"/>
    </row>
    <row r="587" customHeight="1" spans="16:16">
      <c r="P587" s="29"/>
    </row>
    <row r="588" customHeight="1" spans="16:16">
      <c r="P588" s="29"/>
    </row>
    <row r="589" customHeight="1" spans="16:16">
      <c r="P589" s="29"/>
    </row>
    <row r="590" customHeight="1" spans="16:16">
      <c r="P590" s="29"/>
    </row>
    <row r="591" customHeight="1" spans="16:16">
      <c r="P591" s="29"/>
    </row>
    <row r="592" customHeight="1" spans="16:16">
      <c r="P592" s="29"/>
    </row>
    <row r="593" customHeight="1" spans="16:16">
      <c r="P593" s="29"/>
    </row>
    <row r="594" customHeight="1" spans="16:16">
      <c r="P594" s="29"/>
    </row>
    <row r="595" customHeight="1" spans="16:16">
      <c r="P595" s="29"/>
    </row>
    <row r="596" customHeight="1" spans="16:16">
      <c r="P596" s="29"/>
    </row>
    <row r="597" customHeight="1" spans="16:16">
      <c r="P597" s="29"/>
    </row>
    <row r="598" customHeight="1" spans="16:16">
      <c r="P598" s="29"/>
    </row>
    <row r="599" customHeight="1" spans="16:16">
      <c r="P599" s="29"/>
    </row>
    <row r="600" customHeight="1" spans="16:16">
      <c r="P600" s="29"/>
    </row>
    <row r="601" customHeight="1" spans="16:16">
      <c r="P601" s="29"/>
    </row>
    <row r="602" customHeight="1" spans="16:16">
      <c r="P602" s="29"/>
    </row>
    <row r="603" customHeight="1" spans="16:16">
      <c r="P603" s="29"/>
    </row>
    <row r="604" customHeight="1" spans="16:16">
      <c r="P604" s="29"/>
    </row>
    <row r="605" customHeight="1" spans="16:16">
      <c r="P605" s="29"/>
    </row>
    <row r="606" customHeight="1" spans="16:16">
      <c r="P606" s="29"/>
    </row>
    <row r="607" customHeight="1" spans="16:16">
      <c r="P607" s="29"/>
    </row>
    <row r="608" customHeight="1" spans="16:16">
      <c r="P608" s="29"/>
    </row>
    <row r="609" customHeight="1" spans="16:16">
      <c r="P609" s="29"/>
    </row>
    <row r="610" customHeight="1" spans="16:16">
      <c r="P610" s="29"/>
    </row>
    <row r="611" customHeight="1" spans="16:16">
      <c r="P611" s="29"/>
    </row>
    <row r="612" customHeight="1" spans="16:16">
      <c r="P612" s="29"/>
    </row>
    <row r="613" customHeight="1" spans="16:16">
      <c r="P613" s="29"/>
    </row>
    <row r="614" customHeight="1" spans="16:16">
      <c r="P614" s="29"/>
    </row>
    <row r="615" customHeight="1" spans="16:16">
      <c r="P615" s="29"/>
    </row>
    <row r="616" customHeight="1" spans="16:16">
      <c r="P616" s="29"/>
    </row>
    <row r="617" customHeight="1" spans="16:16">
      <c r="P617" s="29"/>
    </row>
    <row r="618" customHeight="1" spans="16:16">
      <c r="P618" s="29"/>
    </row>
    <row r="619" customHeight="1" spans="16:16">
      <c r="P619" s="29"/>
    </row>
    <row r="620" customHeight="1" spans="16:16">
      <c r="P620" s="29"/>
    </row>
    <row r="621" customHeight="1" spans="16:16">
      <c r="P621" s="29"/>
    </row>
    <row r="622" customHeight="1" spans="16:16">
      <c r="P622" s="29"/>
    </row>
    <row r="623" customHeight="1" spans="16:16">
      <c r="P623" s="29"/>
    </row>
    <row r="624" customHeight="1" spans="16:16">
      <c r="P624" s="29"/>
    </row>
    <row r="625" customHeight="1" spans="16:16">
      <c r="P625" s="29"/>
    </row>
    <row r="626" customHeight="1" spans="16:16">
      <c r="P626" s="29"/>
    </row>
    <row r="627" customHeight="1" spans="16:16">
      <c r="P627" s="29"/>
    </row>
    <row r="628" customHeight="1" spans="16:16">
      <c r="P628" s="29"/>
    </row>
    <row r="629" customHeight="1" spans="16:16">
      <c r="P629" s="29"/>
    </row>
    <row r="630" customHeight="1" spans="16:16">
      <c r="P630" s="29"/>
    </row>
    <row r="631" customHeight="1" spans="16:16">
      <c r="P631" s="29"/>
    </row>
    <row r="632" customHeight="1" spans="16:16">
      <c r="P632" s="29"/>
    </row>
    <row r="633" customHeight="1" spans="16:16">
      <c r="P633" s="29"/>
    </row>
    <row r="634" customHeight="1" spans="16:16">
      <c r="P634" s="29"/>
    </row>
    <row r="635" customHeight="1" spans="16:16">
      <c r="P635" s="29"/>
    </row>
    <row r="636" customHeight="1" spans="16:16">
      <c r="P636" s="29"/>
    </row>
    <row r="637" customHeight="1" spans="16:16">
      <c r="P637" s="29"/>
    </row>
    <row r="638" customHeight="1" spans="16:16">
      <c r="P638" s="29"/>
    </row>
    <row r="639" customHeight="1" spans="16:16">
      <c r="P639" s="29"/>
    </row>
    <row r="640" customHeight="1" spans="16:16">
      <c r="P640" s="29"/>
    </row>
    <row r="641" customHeight="1" spans="16:16">
      <c r="P641" s="29"/>
    </row>
    <row r="642" customHeight="1" spans="16:16">
      <c r="P642" s="29"/>
    </row>
    <row r="643" customHeight="1" spans="16:16">
      <c r="P643" s="29"/>
    </row>
    <row r="644" customHeight="1" spans="16:16">
      <c r="P644" s="29"/>
    </row>
    <row r="645" customHeight="1" spans="16:16">
      <c r="P645" s="29"/>
    </row>
    <row r="646" customHeight="1" spans="16:16">
      <c r="P646" s="29"/>
    </row>
    <row r="647" customHeight="1" spans="16:16">
      <c r="P647" s="29"/>
    </row>
    <row r="648" customHeight="1" spans="16:16">
      <c r="P648" s="29"/>
    </row>
    <row r="649" customHeight="1" spans="16:16">
      <c r="P649" s="29"/>
    </row>
    <row r="650" customHeight="1" spans="16:16">
      <c r="P650" s="29"/>
    </row>
    <row r="651" customHeight="1" spans="16:16">
      <c r="P651" s="29"/>
    </row>
    <row r="652" customHeight="1" spans="16:16">
      <c r="P652" s="29"/>
    </row>
    <row r="653" customHeight="1" spans="16:16">
      <c r="P653" s="29"/>
    </row>
    <row r="654" customHeight="1" spans="16:16">
      <c r="P654" s="29"/>
    </row>
    <row r="655" customHeight="1" spans="16:16">
      <c r="P655" s="29"/>
    </row>
    <row r="656" customHeight="1" spans="16:16">
      <c r="P656" s="29"/>
    </row>
    <row r="657" customHeight="1" spans="16:16">
      <c r="P657" s="29"/>
    </row>
    <row r="658" customHeight="1" spans="16:16">
      <c r="P658" s="29"/>
    </row>
    <row r="659" customHeight="1" spans="16:16">
      <c r="P659" s="29"/>
    </row>
    <row r="660" customHeight="1" spans="16:16">
      <c r="P660" s="29"/>
    </row>
    <row r="661" customHeight="1" spans="16:16">
      <c r="P661" s="29"/>
    </row>
    <row r="662" customHeight="1" spans="16:16">
      <c r="P662" s="29"/>
    </row>
    <row r="663" customHeight="1" spans="16:16">
      <c r="P663" s="29"/>
    </row>
    <row r="664" customHeight="1" spans="16:16">
      <c r="P664" s="29"/>
    </row>
    <row r="665" customHeight="1" spans="16:16">
      <c r="P665" s="29"/>
    </row>
    <row r="666" customHeight="1" spans="16:16">
      <c r="P666" s="29"/>
    </row>
    <row r="667" customHeight="1" spans="16:16">
      <c r="P667" s="29"/>
    </row>
    <row r="668" customHeight="1" spans="16:16">
      <c r="P668" s="29"/>
    </row>
    <row r="669" customHeight="1" spans="16:16">
      <c r="P669" s="29"/>
    </row>
    <row r="670" customHeight="1" spans="16:16">
      <c r="P670" s="29"/>
    </row>
    <row r="671" customHeight="1" spans="16:16">
      <c r="P671" s="29"/>
    </row>
    <row r="672" customHeight="1" spans="16:16">
      <c r="P672" s="29"/>
    </row>
    <row r="673" customHeight="1" spans="16:16">
      <c r="P673" s="29"/>
    </row>
    <row r="674" customHeight="1" spans="16:16">
      <c r="P674" s="29"/>
    </row>
    <row r="675" customHeight="1" spans="16:16">
      <c r="P675" s="29"/>
    </row>
    <row r="676" customHeight="1" spans="16:16">
      <c r="P676" s="29"/>
    </row>
    <row r="677" customHeight="1" spans="16:16">
      <c r="P677" s="29"/>
    </row>
    <row r="678" customHeight="1" spans="16:16">
      <c r="P678" s="29"/>
    </row>
    <row r="679" customHeight="1" spans="16:16">
      <c r="P679" s="29"/>
    </row>
    <row r="680" customHeight="1" spans="16:16">
      <c r="P680" s="29"/>
    </row>
    <row r="681" customHeight="1" spans="16:16">
      <c r="P681" s="29"/>
    </row>
    <row r="682" customHeight="1" spans="16:16">
      <c r="P682" s="29"/>
    </row>
    <row r="683" customHeight="1" spans="16:16">
      <c r="P683" s="29"/>
    </row>
    <row r="684" customHeight="1" spans="16:16">
      <c r="P684" s="29"/>
    </row>
    <row r="685" customHeight="1" spans="16:16">
      <c r="P685" s="29"/>
    </row>
    <row r="686" customHeight="1" spans="16:16">
      <c r="P686" s="29"/>
    </row>
    <row r="687" customHeight="1" spans="16:16">
      <c r="P687" s="29"/>
    </row>
    <row r="688" customHeight="1" spans="16:16">
      <c r="P688" s="29"/>
    </row>
    <row r="689" customHeight="1" spans="16:16">
      <c r="P689" s="29"/>
    </row>
    <row r="690" customHeight="1" spans="16:16">
      <c r="P690" s="29"/>
    </row>
    <row r="691" customHeight="1" spans="16:16">
      <c r="P691" s="29"/>
    </row>
    <row r="692" customHeight="1" spans="16:16">
      <c r="P692" s="29"/>
    </row>
    <row r="693" customHeight="1" spans="16:16">
      <c r="P693" s="29"/>
    </row>
    <row r="694" customHeight="1" spans="16:16">
      <c r="P694" s="29"/>
    </row>
    <row r="695" customHeight="1" spans="16:16">
      <c r="P695" s="29"/>
    </row>
    <row r="696" customHeight="1" spans="16:16">
      <c r="P696" s="29"/>
    </row>
    <row r="697" customHeight="1" spans="16:16">
      <c r="P697" s="29"/>
    </row>
    <row r="698" customHeight="1" spans="16:16">
      <c r="P698" s="29"/>
    </row>
    <row r="699" customHeight="1" spans="16:16">
      <c r="P699" s="29"/>
    </row>
    <row r="700" customHeight="1" spans="16:16">
      <c r="P700" s="29"/>
    </row>
    <row r="701" customHeight="1" spans="16:16">
      <c r="P701" s="29"/>
    </row>
    <row r="702" customHeight="1" spans="16:16">
      <c r="P702" s="29"/>
    </row>
    <row r="703" customHeight="1" spans="16:16">
      <c r="P703" s="29"/>
    </row>
    <row r="704" customHeight="1" spans="16:16">
      <c r="P704" s="29"/>
    </row>
    <row r="705" customHeight="1" spans="16:16">
      <c r="P705" s="29"/>
    </row>
    <row r="706" customHeight="1" spans="16:16">
      <c r="P706" s="29"/>
    </row>
    <row r="707" customHeight="1" spans="16:16">
      <c r="P707" s="29"/>
    </row>
    <row r="708" customHeight="1" spans="16:16">
      <c r="P708" s="29"/>
    </row>
    <row r="709" customHeight="1" spans="16:16">
      <c r="P709" s="29"/>
    </row>
    <row r="710" customHeight="1" spans="16:16">
      <c r="P710" s="29"/>
    </row>
    <row r="711" customHeight="1" spans="16:16">
      <c r="P711" s="29"/>
    </row>
    <row r="712" customHeight="1" spans="16:16">
      <c r="P712" s="29"/>
    </row>
    <row r="713" customHeight="1" spans="16:16">
      <c r="P713" s="29"/>
    </row>
    <row r="714" customHeight="1" spans="16:16">
      <c r="P714" s="29"/>
    </row>
    <row r="715" customHeight="1" spans="16:16">
      <c r="P715" s="29"/>
    </row>
    <row r="716" customHeight="1" spans="16:16">
      <c r="P716" s="29"/>
    </row>
    <row r="717" customHeight="1" spans="16:16">
      <c r="P717" s="29"/>
    </row>
    <row r="718" customHeight="1" spans="16:16">
      <c r="P718" s="29"/>
    </row>
    <row r="719" customHeight="1" spans="16:16">
      <c r="P719" s="29"/>
    </row>
    <row r="720" customHeight="1" spans="16:16">
      <c r="P720" s="29"/>
    </row>
    <row r="721" customHeight="1" spans="16:16">
      <c r="P721" s="29"/>
    </row>
    <row r="722" customHeight="1" spans="16:16">
      <c r="P722" s="29"/>
    </row>
    <row r="723" customHeight="1" spans="16:16">
      <c r="P723" s="29"/>
    </row>
    <row r="724" customHeight="1" spans="16:16">
      <c r="P724" s="29"/>
    </row>
    <row r="725" customHeight="1" spans="16:16">
      <c r="P725" s="29"/>
    </row>
    <row r="726" customHeight="1" spans="16:16">
      <c r="P726" s="29"/>
    </row>
    <row r="727" customHeight="1" spans="16:16">
      <c r="P727" s="29"/>
    </row>
    <row r="728" customHeight="1" spans="16:16">
      <c r="P728" s="29"/>
    </row>
    <row r="729" customHeight="1" spans="16:16">
      <c r="P729" s="29"/>
    </row>
    <row r="730" customHeight="1" spans="16:16">
      <c r="P730" s="29"/>
    </row>
    <row r="731" customHeight="1" spans="16:16">
      <c r="P731" s="29"/>
    </row>
    <row r="732" customHeight="1" spans="16:16">
      <c r="P732" s="29"/>
    </row>
    <row r="733" customHeight="1" spans="16:16">
      <c r="P733" s="29"/>
    </row>
    <row r="734" customHeight="1" spans="16:16">
      <c r="P734" s="29"/>
    </row>
    <row r="735" customHeight="1" spans="16:16">
      <c r="P735" s="29"/>
    </row>
    <row r="736" customHeight="1" spans="16:16">
      <c r="P736" s="29"/>
    </row>
    <row r="737" customHeight="1" spans="16:16">
      <c r="P737" s="29"/>
    </row>
    <row r="738" customHeight="1" spans="16:16">
      <c r="P738" s="29"/>
    </row>
    <row r="739" customHeight="1" spans="16:16">
      <c r="P739" s="29"/>
    </row>
    <row r="740" customHeight="1" spans="16:16">
      <c r="P740" s="29"/>
    </row>
    <row r="741" customHeight="1" spans="16:16">
      <c r="P741" s="29"/>
    </row>
    <row r="742" customHeight="1" spans="16:16">
      <c r="P742" s="29"/>
    </row>
    <row r="743" customHeight="1" spans="16:16">
      <c r="P743" s="29"/>
    </row>
    <row r="744" customHeight="1" spans="16:16">
      <c r="P744" s="29"/>
    </row>
    <row r="745" customHeight="1" spans="16:16">
      <c r="P745" s="29"/>
    </row>
    <row r="746" customHeight="1" spans="16:16">
      <c r="P746" s="29"/>
    </row>
    <row r="747" customHeight="1" spans="16:16">
      <c r="P747" s="29"/>
    </row>
    <row r="748" customHeight="1" spans="16:16">
      <c r="P748" s="29"/>
    </row>
    <row r="749" customHeight="1" spans="16:16">
      <c r="P749" s="29"/>
    </row>
    <row r="750" customHeight="1" spans="16:16">
      <c r="P750" s="29"/>
    </row>
    <row r="751" customHeight="1" spans="16:16">
      <c r="P751" s="29"/>
    </row>
    <row r="752" customHeight="1" spans="16:16">
      <c r="P752" s="29"/>
    </row>
    <row r="753" customHeight="1" spans="16:16">
      <c r="P753" s="29"/>
    </row>
    <row r="754" customHeight="1" spans="16:16">
      <c r="P754" s="29"/>
    </row>
    <row r="755" customHeight="1" spans="16:16">
      <c r="P755" s="29"/>
    </row>
    <row r="756" customHeight="1" spans="16:16">
      <c r="P756" s="29"/>
    </row>
    <row r="757" customHeight="1" spans="16:16">
      <c r="P757" s="29"/>
    </row>
    <row r="758" customHeight="1" spans="16:16">
      <c r="P758" s="29"/>
    </row>
    <row r="759" customHeight="1" spans="16:16">
      <c r="P759" s="29"/>
    </row>
    <row r="760" customHeight="1" spans="16:16">
      <c r="P760" s="29"/>
    </row>
    <row r="761" customHeight="1" spans="16:16">
      <c r="P761" s="29"/>
    </row>
    <row r="762" customHeight="1" spans="16:16">
      <c r="P762" s="29"/>
    </row>
    <row r="763" customHeight="1" spans="16:16">
      <c r="P763" s="29"/>
    </row>
    <row r="764" customHeight="1" spans="16:16">
      <c r="P764" s="29"/>
    </row>
    <row r="765" customHeight="1" spans="16:16">
      <c r="P765" s="29"/>
    </row>
    <row r="766" customHeight="1" spans="16:16">
      <c r="P766" s="29"/>
    </row>
    <row r="767" customHeight="1" spans="16:16">
      <c r="P767" s="29"/>
    </row>
    <row r="768" customHeight="1" spans="16:16">
      <c r="P768" s="29"/>
    </row>
    <row r="769" customHeight="1" spans="16:16">
      <c r="P769" s="29"/>
    </row>
    <row r="770" customHeight="1" spans="16:16">
      <c r="P770" s="29"/>
    </row>
    <row r="771" customHeight="1" spans="16:16">
      <c r="P771" s="29"/>
    </row>
    <row r="772" customHeight="1" spans="16:16">
      <c r="P772" s="29"/>
    </row>
    <row r="773" customHeight="1" spans="16:16">
      <c r="P773" s="29"/>
    </row>
    <row r="774" customHeight="1" spans="16:16">
      <c r="P774" s="29"/>
    </row>
    <row r="775" customHeight="1" spans="16:16">
      <c r="P775" s="29"/>
    </row>
    <row r="776" customHeight="1" spans="16:16">
      <c r="P776" s="29"/>
    </row>
    <row r="777" customHeight="1" spans="16:16">
      <c r="P777" s="29"/>
    </row>
    <row r="778" customHeight="1" spans="16:16">
      <c r="P778" s="29"/>
    </row>
    <row r="779" customHeight="1" spans="16:16">
      <c r="P779" s="29"/>
    </row>
    <row r="780" customHeight="1" spans="16:16">
      <c r="P780" s="29"/>
    </row>
    <row r="781" customHeight="1" spans="16:16">
      <c r="P781" s="29"/>
    </row>
    <row r="782" customHeight="1" spans="16:16">
      <c r="P782" s="29"/>
    </row>
    <row r="783" customHeight="1" spans="16:16">
      <c r="P783" s="29"/>
    </row>
    <row r="784" customHeight="1" spans="16:16">
      <c r="P784" s="29"/>
    </row>
    <row r="785" customHeight="1" spans="16:16">
      <c r="P785" s="29"/>
    </row>
    <row r="786" customHeight="1" spans="16:16">
      <c r="P786" s="29"/>
    </row>
    <row r="787" customHeight="1" spans="16:16">
      <c r="P787" s="29"/>
    </row>
    <row r="788" customHeight="1" spans="16:16">
      <c r="P788" s="29"/>
    </row>
    <row r="789" customHeight="1" spans="16:16">
      <c r="P789" s="29"/>
    </row>
    <row r="790" customHeight="1" spans="16:16">
      <c r="P790" s="29"/>
    </row>
    <row r="791" customHeight="1" spans="16:16">
      <c r="P791" s="29"/>
    </row>
    <row r="792" customHeight="1" spans="16:16">
      <c r="P792" s="29"/>
    </row>
    <row r="793" customHeight="1" spans="16:16">
      <c r="P793" s="29"/>
    </row>
    <row r="794" customHeight="1" spans="16:16">
      <c r="P794" s="29"/>
    </row>
    <row r="795" customHeight="1" spans="16:16">
      <c r="P795" s="29"/>
    </row>
    <row r="796" customHeight="1" spans="16:16">
      <c r="P796" s="29"/>
    </row>
    <row r="797" customHeight="1" spans="16:16">
      <c r="P797" s="29"/>
    </row>
    <row r="798" customHeight="1" spans="16:16">
      <c r="P798" s="29"/>
    </row>
    <row r="799" customHeight="1" spans="16:16">
      <c r="P799" s="29"/>
    </row>
    <row r="800" customHeight="1" spans="16:16">
      <c r="P800" s="29"/>
    </row>
    <row r="801" customHeight="1" spans="16:16">
      <c r="P801" s="29"/>
    </row>
    <row r="802" customHeight="1" spans="16:16">
      <c r="P802" s="29"/>
    </row>
    <row r="803" customHeight="1" spans="16:16">
      <c r="P803" s="29"/>
    </row>
    <row r="804" customHeight="1" spans="16:16">
      <c r="P804" s="29"/>
    </row>
    <row r="805" customHeight="1" spans="16:16">
      <c r="P805" s="29"/>
    </row>
    <row r="806" customHeight="1" spans="16:16">
      <c r="P806" s="29"/>
    </row>
    <row r="807" customHeight="1" spans="16:16">
      <c r="P807" s="29"/>
    </row>
    <row r="808" customHeight="1" spans="16:16">
      <c r="P808" s="29"/>
    </row>
    <row r="809" customHeight="1" spans="16:16">
      <c r="P809" s="29"/>
    </row>
    <row r="810" customHeight="1" spans="16:16">
      <c r="P810" s="29"/>
    </row>
    <row r="811" customHeight="1" spans="16:16">
      <c r="P811" s="29"/>
    </row>
    <row r="812" customHeight="1" spans="16:16">
      <c r="P812" s="29"/>
    </row>
    <row r="813" customHeight="1" spans="16:16">
      <c r="P813" s="29"/>
    </row>
    <row r="814" customHeight="1" spans="16:16">
      <c r="P814" s="29"/>
    </row>
    <row r="815" customHeight="1" spans="16:16">
      <c r="P815" s="29"/>
    </row>
    <row r="816" customHeight="1" spans="16:16">
      <c r="P816" s="29"/>
    </row>
    <row r="817" customHeight="1" spans="16:16">
      <c r="P817" s="29"/>
    </row>
    <row r="818" customHeight="1" spans="16:16">
      <c r="P818" s="29"/>
    </row>
    <row r="819" customHeight="1" spans="16:16">
      <c r="P819" s="29"/>
    </row>
    <row r="820" customHeight="1" spans="16:16">
      <c r="P820" s="29"/>
    </row>
    <row r="821" customHeight="1" spans="16:16">
      <c r="P821" s="29"/>
    </row>
    <row r="822" customHeight="1" spans="16:16">
      <c r="P822" s="29"/>
    </row>
    <row r="823" customHeight="1" spans="16:16">
      <c r="P823" s="29"/>
    </row>
    <row r="824" customHeight="1" spans="16:16">
      <c r="P824" s="29"/>
    </row>
    <row r="825" customHeight="1" spans="16:16">
      <c r="P825" s="29"/>
    </row>
    <row r="826" customHeight="1" spans="16:16">
      <c r="P826" s="29"/>
    </row>
    <row r="827" customHeight="1" spans="16:16">
      <c r="P827" s="29"/>
    </row>
    <row r="828" customHeight="1" spans="16:16">
      <c r="P828" s="29"/>
    </row>
    <row r="829" customHeight="1" spans="16:16">
      <c r="P829" s="29"/>
    </row>
    <row r="830" customHeight="1" spans="16:16">
      <c r="P830" s="29"/>
    </row>
    <row r="831" customHeight="1" spans="16:16">
      <c r="P831" s="29"/>
    </row>
    <row r="832" customHeight="1" spans="16:16">
      <c r="P832" s="29"/>
    </row>
    <row r="833" customHeight="1" spans="16:16">
      <c r="P833" s="29"/>
    </row>
    <row r="834" customHeight="1" spans="16:16">
      <c r="P834" s="29"/>
    </row>
    <row r="835" customHeight="1" spans="16:16">
      <c r="P835" s="29"/>
    </row>
    <row r="836" customHeight="1" spans="16:16">
      <c r="P836" s="29"/>
    </row>
    <row r="837" customHeight="1" spans="16:16">
      <c r="P837" s="29"/>
    </row>
    <row r="838" customHeight="1" spans="16:16">
      <c r="P838" s="29"/>
    </row>
    <row r="839" customHeight="1" spans="16:16">
      <c r="P839" s="29"/>
    </row>
    <row r="840" customHeight="1" spans="16:16">
      <c r="P840" s="29"/>
    </row>
    <row r="841" customHeight="1" spans="16:16">
      <c r="P841" s="29"/>
    </row>
    <row r="842" customHeight="1" spans="16:16">
      <c r="P842" s="29"/>
    </row>
    <row r="843" customHeight="1" spans="16:16">
      <c r="P843" s="29"/>
    </row>
    <row r="844" customHeight="1" spans="16:16">
      <c r="P844" s="29"/>
    </row>
    <row r="845" customHeight="1" spans="16:16">
      <c r="P845" s="29"/>
    </row>
    <row r="846" customHeight="1" spans="16:16">
      <c r="P846" s="29"/>
    </row>
    <row r="847" customHeight="1" spans="16:16">
      <c r="P847" s="29"/>
    </row>
    <row r="848" customHeight="1" spans="16:16">
      <c r="P848" s="29"/>
    </row>
    <row r="849" customHeight="1" spans="16:16">
      <c r="P849" s="29"/>
    </row>
    <row r="850" customHeight="1" spans="16:16">
      <c r="P850" s="29"/>
    </row>
    <row r="851" customHeight="1" spans="16:16">
      <c r="P851" s="29"/>
    </row>
    <row r="852" customHeight="1" spans="16:16">
      <c r="P852" s="29"/>
    </row>
    <row r="853" customHeight="1" spans="16:16">
      <c r="P853" s="29"/>
    </row>
    <row r="854" customHeight="1" spans="16:16">
      <c r="P854" s="29"/>
    </row>
    <row r="855" customHeight="1" spans="16:16">
      <c r="P855" s="29"/>
    </row>
    <row r="856" customHeight="1" spans="16:16">
      <c r="P856" s="29"/>
    </row>
    <row r="857" customHeight="1" spans="16:16">
      <c r="P857" s="29"/>
    </row>
    <row r="858" customHeight="1" spans="16:16">
      <c r="P858" s="29"/>
    </row>
    <row r="859" customHeight="1" spans="16:16">
      <c r="P859" s="29"/>
    </row>
    <row r="860" customHeight="1" spans="16:16">
      <c r="P860" s="29"/>
    </row>
    <row r="861" customHeight="1" spans="16:16">
      <c r="P861" s="29"/>
    </row>
    <row r="862" customHeight="1" spans="16:16">
      <c r="P862" s="29"/>
    </row>
    <row r="863" customHeight="1" spans="16:16">
      <c r="P863" s="29"/>
    </row>
    <row r="864" customHeight="1" spans="16:16">
      <c r="P864" s="29"/>
    </row>
    <row r="865" customHeight="1" spans="16:16">
      <c r="P865" s="29"/>
    </row>
    <row r="866" customHeight="1" spans="16:16">
      <c r="P866" s="29"/>
    </row>
    <row r="867" customHeight="1" spans="16:16">
      <c r="P867" s="29"/>
    </row>
    <row r="868" customHeight="1" spans="16:16">
      <c r="P868" s="29"/>
    </row>
    <row r="869" customHeight="1" spans="16:16">
      <c r="P869" s="29"/>
    </row>
    <row r="870" customHeight="1" spans="16:16">
      <c r="P870" s="29"/>
    </row>
    <row r="871" customHeight="1" spans="16:16">
      <c r="P871" s="29"/>
    </row>
    <row r="872" customHeight="1" spans="16:16">
      <c r="P872" s="29"/>
    </row>
    <row r="873" customHeight="1" spans="16:16">
      <c r="P873" s="29"/>
    </row>
    <row r="874" customHeight="1" spans="16:16">
      <c r="P874" s="29"/>
    </row>
    <row r="875" customHeight="1" spans="16:16">
      <c r="P875" s="29"/>
    </row>
    <row r="876" customHeight="1" spans="16:16">
      <c r="P876" s="29"/>
    </row>
    <row r="877" customHeight="1" spans="16:16">
      <c r="P877" s="29"/>
    </row>
    <row r="878" customHeight="1" spans="16:16">
      <c r="P878" s="29"/>
    </row>
    <row r="879" customHeight="1" spans="16:16">
      <c r="P879" s="29"/>
    </row>
    <row r="880" customHeight="1" spans="16:16">
      <c r="P880" s="29"/>
    </row>
    <row r="881" customHeight="1" spans="16:16">
      <c r="P881" s="29"/>
    </row>
    <row r="882" customHeight="1" spans="16:16">
      <c r="P882" s="29"/>
    </row>
    <row r="883" customHeight="1" spans="16:16">
      <c r="P883" s="29"/>
    </row>
    <row r="884" customHeight="1" spans="16:16">
      <c r="P884" s="29"/>
    </row>
    <row r="885" customHeight="1" spans="16:16">
      <c r="P885" s="29"/>
    </row>
    <row r="886" customHeight="1" spans="16:16">
      <c r="P886" s="29"/>
    </row>
    <row r="887" customHeight="1" spans="16:16">
      <c r="P887" s="29"/>
    </row>
    <row r="888" customHeight="1" spans="16:16">
      <c r="P888" s="29"/>
    </row>
    <row r="889" customHeight="1" spans="16:16">
      <c r="P889" s="29"/>
    </row>
    <row r="890" customHeight="1" spans="16:16">
      <c r="P890" s="29"/>
    </row>
    <row r="891" customHeight="1" spans="16:16">
      <c r="P891" s="29"/>
    </row>
    <row r="892" customHeight="1" spans="16:16">
      <c r="P892" s="29"/>
    </row>
    <row r="893" customHeight="1" spans="16:16">
      <c r="P893" s="29"/>
    </row>
    <row r="894" customHeight="1" spans="16:16">
      <c r="P894" s="29"/>
    </row>
    <row r="895" customHeight="1" spans="16:16">
      <c r="P895" s="29"/>
    </row>
    <row r="896" customHeight="1" spans="16:16">
      <c r="P896" s="29"/>
    </row>
    <row r="897" customHeight="1" spans="16:16">
      <c r="P897" s="29"/>
    </row>
    <row r="898" customHeight="1" spans="16:16">
      <c r="P898" s="29"/>
    </row>
    <row r="899" customHeight="1" spans="16:16">
      <c r="P899" s="29"/>
    </row>
    <row r="900" customHeight="1" spans="16:16">
      <c r="P900" s="29"/>
    </row>
    <row r="901" customHeight="1" spans="16:16">
      <c r="P901" s="29"/>
    </row>
    <row r="902" customHeight="1" spans="16:16">
      <c r="P902" s="29"/>
    </row>
    <row r="903" customHeight="1" spans="16:16">
      <c r="P903" s="29"/>
    </row>
    <row r="904" customHeight="1" spans="16:16">
      <c r="P904" s="29"/>
    </row>
    <row r="905" customHeight="1" spans="16:16">
      <c r="P905" s="29"/>
    </row>
    <row r="906" customHeight="1" spans="16:16">
      <c r="P906" s="29"/>
    </row>
    <row r="907" customHeight="1" spans="16:16">
      <c r="P907" s="29"/>
    </row>
    <row r="908" customHeight="1" spans="16:16">
      <c r="P908" s="29"/>
    </row>
    <row r="909" customHeight="1" spans="16:16">
      <c r="P909" s="29"/>
    </row>
    <row r="910" customHeight="1" spans="16:16">
      <c r="P910" s="29"/>
    </row>
    <row r="911" customHeight="1" spans="16:16">
      <c r="P911" s="29"/>
    </row>
    <row r="912" customHeight="1" spans="16:16">
      <c r="P912" s="29"/>
    </row>
    <row r="913" customHeight="1" spans="16:16">
      <c r="P913" s="29"/>
    </row>
    <row r="914" customHeight="1" spans="16:16">
      <c r="P914" s="29"/>
    </row>
    <row r="915" customHeight="1" spans="16:16">
      <c r="P915" s="29"/>
    </row>
    <row r="916" customHeight="1" spans="16:16">
      <c r="P916" s="29"/>
    </row>
    <row r="917" customHeight="1" spans="16:16">
      <c r="P917" s="29"/>
    </row>
    <row r="918" customHeight="1" spans="16:16">
      <c r="P918" s="29"/>
    </row>
    <row r="919" customHeight="1" spans="16:16">
      <c r="P919" s="29"/>
    </row>
    <row r="920" customHeight="1" spans="16:16">
      <c r="P920" s="29"/>
    </row>
    <row r="921" customHeight="1" spans="16:16">
      <c r="P921" s="29"/>
    </row>
    <row r="922" customHeight="1" spans="16:16">
      <c r="P922" s="29"/>
    </row>
    <row r="923" customHeight="1" spans="16:16">
      <c r="P923" s="29"/>
    </row>
    <row r="924" customHeight="1" spans="16:16">
      <c r="P924" s="29"/>
    </row>
    <row r="925" customHeight="1" spans="16:16">
      <c r="P925" s="29"/>
    </row>
    <row r="926" customHeight="1" spans="16:16">
      <c r="P926" s="29"/>
    </row>
    <row r="927" customHeight="1" spans="16:16">
      <c r="P927" s="29"/>
    </row>
    <row r="928" customHeight="1" spans="16:16">
      <c r="P928" s="29"/>
    </row>
    <row r="929" customHeight="1" spans="16:16">
      <c r="P929" s="29"/>
    </row>
    <row r="930" customHeight="1" spans="16:16">
      <c r="P930" s="29"/>
    </row>
    <row r="931" customHeight="1" spans="16:16">
      <c r="P931" s="29"/>
    </row>
    <row r="932" customHeight="1" spans="16:16">
      <c r="P932" s="29"/>
    </row>
    <row r="933" customHeight="1" spans="16:16">
      <c r="P933" s="29"/>
    </row>
    <row r="934" customHeight="1" spans="16:16">
      <c r="P934" s="29"/>
    </row>
    <row r="935" customHeight="1" spans="16:16">
      <c r="P935" s="29"/>
    </row>
    <row r="936" customHeight="1" spans="16:16">
      <c r="P936" s="29"/>
    </row>
    <row r="937" customHeight="1" spans="16:16">
      <c r="P937" s="29"/>
    </row>
    <row r="938" customHeight="1" spans="16:16">
      <c r="P938" s="29"/>
    </row>
    <row r="939" customHeight="1" spans="16:16">
      <c r="P939" s="29"/>
    </row>
    <row r="940" customHeight="1" spans="16:16">
      <c r="P940" s="29"/>
    </row>
    <row r="941" customHeight="1" spans="16:16">
      <c r="P941" s="29"/>
    </row>
    <row r="942" customHeight="1" spans="16:16">
      <c r="P942" s="29"/>
    </row>
    <row r="943" customHeight="1" spans="16:16">
      <c r="P943" s="29"/>
    </row>
    <row r="944" customHeight="1" spans="16:16">
      <c r="P944" s="29"/>
    </row>
    <row r="945" customHeight="1" spans="16:16">
      <c r="P945" s="29"/>
    </row>
    <row r="946" customHeight="1" spans="16:16">
      <c r="P946" s="29"/>
    </row>
    <row r="947" customHeight="1" spans="16:16">
      <c r="P947" s="29"/>
    </row>
    <row r="948" customHeight="1" spans="16:16">
      <c r="P948" s="29"/>
    </row>
    <row r="949" customHeight="1" spans="16:16">
      <c r="P949" s="29"/>
    </row>
    <row r="950" customHeight="1" spans="16:16">
      <c r="P950" s="29"/>
    </row>
    <row r="951" customHeight="1" spans="16:16">
      <c r="P951" s="29"/>
    </row>
    <row r="952" customHeight="1" spans="16:16">
      <c r="P952" s="29"/>
    </row>
    <row r="953" customHeight="1" spans="16:16">
      <c r="P953" s="29"/>
    </row>
    <row r="954" customHeight="1" spans="16:16">
      <c r="P954" s="29"/>
    </row>
    <row r="955" customHeight="1" spans="16:16">
      <c r="P955" s="29"/>
    </row>
    <row r="956" customHeight="1" spans="16:16">
      <c r="P956" s="29"/>
    </row>
    <row r="957" customHeight="1" spans="16:16">
      <c r="P957" s="29"/>
    </row>
    <row r="958" customHeight="1" spans="16:16">
      <c r="P958" s="29"/>
    </row>
    <row r="959" customHeight="1" spans="16:16">
      <c r="P959" s="29"/>
    </row>
    <row r="960" customHeight="1" spans="16:16">
      <c r="P960" s="29"/>
    </row>
    <row r="961" customHeight="1" spans="16:16">
      <c r="P961" s="29"/>
    </row>
    <row r="962" customHeight="1" spans="16:16">
      <c r="P962" s="29"/>
    </row>
    <row r="963" customHeight="1" spans="16:16">
      <c r="P963" s="29"/>
    </row>
    <row r="964" customHeight="1" spans="16:16">
      <c r="P964" s="29"/>
    </row>
    <row r="965" customHeight="1" spans="16:16">
      <c r="P965" s="29"/>
    </row>
    <row r="966" customHeight="1" spans="16:16">
      <c r="P966" s="29"/>
    </row>
    <row r="967" customHeight="1" spans="16:16">
      <c r="P967" s="29"/>
    </row>
    <row r="968" customHeight="1" spans="16:16">
      <c r="P968" s="29"/>
    </row>
    <row r="969" customHeight="1" spans="16:16">
      <c r="P969" s="29"/>
    </row>
    <row r="970" customHeight="1" spans="16:16">
      <c r="P970" s="29"/>
    </row>
    <row r="971" customHeight="1" spans="16:16">
      <c r="P971" s="29"/>
    </row>
    <row r="972" customHeight="1" spans="16:16">
      <c r="P972" s="29"/>
    </row>
    <row r="973" customHeight="1" spans="16:16">
      <c r="P973" s="29"/>
    </row>
    <row r="974" customHeight="1" spans="16:16">
      <c r="P974" s="29"/>
    </row>
    <row r="975" customHeight="1" spans="16:16">
      <c r="P975" s="29"/>
    </row>
    <row r="976" customHeight="1" spans="16:16">
      <c r="P976" s="29"/>
    </row>
    <row r="977" customHeight="1" spans="16:16">
      <c r="P977" s="29"/>
    </row>
    <row r="978" customHeight="1" spans="16:16">
      <c r="P978" s="29"/>
    </row>
    <row r="979" customHeight="1" spans="16:16">
      <c r="P979" s="29"/>
    </row>
    <row r="980" customHeight="1" spans="16:16">
      <c r="P980" s="29"/>
    </row>
    <row r="981" customHeight="1" spans="16:16">
      <c r="P981" s="29"/>
    </row>
    <row r="982" customHeight="1" spans="16:16">
      <c r="P982" s="29"/>
    </row>
    <row r="983" customHeight="1" spans="16:16">
      <c r="P983" s="29"/>
    </row>
    <row r="984" customHeight="1" spans="16:16">
      <c r="P984" s="29"/>
    </row>
    <row r="985" customHeight="1" spans="16:16">
      <c r="P985" s="29"/>
    </row>
    <row r="986" customHeight="1" spans="16:16">
      <c r="P986" s="29"/>
    </row>
    <row r="987" customHeight="1" spans="16:16">
      <c r="P987" s="29"/>
    </row>
    <row r="988" customHeight="1" spans="16:16">
      <c r="P988" s="29"/>
    </row>
    <row r="989" customHeight="1" spans="16:16">
      <c r="P989" s="29"/>
    </row>
    <row r="990" customHeight="1" spans="16:16">
      <c r="P990" s="29"/>
    </row>
    <row r="991" customHeight="1" spans="16:16">
      <c r="P991" s="29"/>
    </row>
    <row r="992" customHeight="1" spans="16:16">
      <c r="P992" s="29"/>
    </row>
    <row r="993" customHeight="1" spans="16:16">
      <c r="P993" s="29"/>
    </row>
    <row r="994" customHeight="1" spans="16:16">
      <c r="P994" s="29"/>
    </row>
    <row r="995" customHeight="1" spans="16:16">
      <c r="P995" s="29"/>
    </row>
    <row r="996" customHeight="1" spans="16:16">
      <c r="P996" s="29"/>
    </row>
    <row r="997" customHeight="1" spans="16:16">
      <c r="P997" s="29"/>
    </row>
    <row r="998" customHeight="1" spans="16:16">
      <c r="P998" s="29"/>
    </row>
  </sheetData>
  <mergeCells count="5">
    <mergeCell ref="C1:D1"/>
    <mergeCell ref="E1:F1"/>
    <mergeCell ref="G1:H1"/>
    <mergeCell ref="I1:J1"/>
    <mergeCell ref="K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December</vt:lpstr>
      <vt:lpstr>Consolidated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Karuna Jadhav</cp:lastModifiedBy>
  <dcterms:created xsi:type="dcterms:W3CDTF">2026-01-20T08:20:49Z</dcterms:created>
  <dcterms:modified xsi:type="dcterms:W3CDTF">2026-01-20T08:21:32Z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26ED60E5B837451F94EFB3A0B9B860F2_13</vt:lpwstr>
  </property>
  <property fmtid="{D5CDD505-2E9C-101B-9397-08002B2CF9AE}" pid="3" name="KSOProductBuildVer">
    <vt:lpwstr>1033-12.2.0.23196</vt:lpwstr>
  </property>
</Properties>
</file>