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10"/>
  </bookViews>
  <sheets>
    <sheet name="December" sheetId="1" r:id="rId1"/>
    <sheet name="Consolidated" sheetId="7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<sst xmlns="http://schemas.openxmlformats.org/spreadsheetml/2006/main" count="287" uniqueCount="111">
  <si>
    <t>Category</t>
  </si>
  <si>
    <t>Major</t>
  </si>
  <si>
    <t>Minor</t>
  </si>
  <si>
    <t>SEC</t>
  </si>
  <si>
    <t>Multi-disciplinary (MC)</t>
  </si>
  <si>
    <t>AECC</t>
  </si>
  <si>
    <t>VAC 1</t>
  </si>
  <si>
    <t>VAC2</t>
  </si>
  <si>
    <t>Lectures</t>
  </si>
  <si>
    <t>Courses</t>
  </si>
  <si>
    <t>English</t>
  </si>
  <si>
    <t>Konkani</t>
  </si>
  <si>
    <t>Hindi</t>
  </si>
  <si>
    <t>Marathi</t>
  </si>
  <si>
    <t>History</t>
  </si>
  <si>
    <t>Geography (Theory)</t>
  </si>
  <si>
    <t>Geography (Practical)</t>
  </si>
  <si>
    <t>Economics</t>
  </si>
  <si>
    <t>MAJOR %</t>
  </si>
  <si>
    <t>Geography</t>
  </si>
  <si>
    <t>MINOR %</t>
  </si>
  <si>
    <t>English (THEORY)</t>
  </si>
  <si>
    <r>
      <rPr>
        <b/>
        <sz val="9"/>
        <color theme="1"/>
        <rFont val="Arial"/>
        <charset val="134"/>
      </rPr>
      <t>English (</t>
    </r>
    <r>
      <rPr>
        <b/>
        <sz val="8"/>
        <color theme="1"/>
        <rFont val="Arial"/>
        <charset val="134"/>
      </rPr>
      <t>PRACTICAL</t>
    </r>
    <r>
      <rPr>
        <b/>
        <sz val="9"/>
        <color theme="1"/>
        <rFont val="Arial"/>
        <charset val="134"/>
      </rPr>
      <t>)</t>
    </r>
  </si>
  <si>
    <t>Konkani (Theory)</t>
  </si>
  <si>
    <t>Konkani (Practical)</t>
  </si>
  <si>
    <t>Hindi              (Theory)</t>
  </si>
  <si>
    <t>Hindi (Practical)</t>
  </si>
  <si>
    <t>Marathi (Theory)</t>
  </si>
  <si>
    <t>Marathi (Practical)</t>
  </si>
  <si>
    <t>History (Theory)</t>
  </si>
  <si>
    <t>History (Practical)</t>
  </si>
  <si>
    <t>Economics (Theory)</t>
  </si>
  <si>
    <t>Economics (Practical)</t>
  </si>
  <si>
    <t>SEC      %</t>
  </si>
  <si>
    <t>Management of MSME</t>
  </si>
  <si>
    <t xml:space="preserve">Tourism and Hospitality Management </t>
  </si>
  <si>
    <t xml:space="preserve">Warehouse and Inventory </t>
  </si>
  <si>
    <t xml:space="preserve">Basics of Sports Management </t>
  </si>
  <si>
    <t>Cyber Security Essential</t>
  </si>
  <si>
    <t>Environment Psychology and Sustanabilty (Psycho)</t>
  </si>
  <si>
    <t>MC      %</t>
  </si>
  <si>
    <t>AECC      %</t>
  </si>
  <si>
    <t>Awareness of Cybercrime and Security</t>
  </si>
  <si>
    <t>Green Energy System</t>
  </si>
  <si>
    <t>VAC 1    %</t>
  </si>
  <si>
    <t>Life Skills</t>
  </si>
  <si>
    <t xml:space="preserve">Youth Empowernment using Mind Management </t>
  </si>
  <si>
    <t>VAC 2     %</t>
  </si>
  <si>
    <t xml:space="preserve">Present </t>
  </si>
  <si>
    <t>Delivered</t>
  </si>
  <si>
    <t>Percentage</t>
  </si>
  <si>
    <t>Remark</t>
  </si>
  <si>
    <t>Names</t>
  </si>
  <si>
    <t>Roll No.</t>
  </si>
  <si>
    <t>P</t>
  </si>
  <si>
    <t>T</t>
  </si>
  <si>
    <t>%</t>
  </si>
  <si>
    <t>PRITI SHRIKRISHNA MAYEKAR</t>
  </si>
  <si>
    <t>PRIYA MAHESH GAWADE</t>
  </si>
  <si>
    <t>PRIYANKA MAHESH GAWADE</t>
  </si>
  <si>
    <t>REVA RAJENDRA VAIGANKAR</t>
  </si>
  <si>
    <t>RITESH DIVAKAR JADHAV</t>
  </si>
  <si>
    <t>RIYA RAVINDRA PARSEKAR</t>
  </si>
  <si>
    <t>SAANVI DAYANAND POLJI</t>
  </si>
  <si>
    <t>SACHI SANTOSH NAIK</t>
  </si>
  <si>
    <t>SAIESHA XENCOR NAIQUE</t>
  </si>
  <si>
    <t>SAINATH SADANAND PARAB</t>
  </si>
  <si>
    <t>SAISHA SHRIKANT KANHOJI</t>
  </si>
  <si>
    <t>SAISTA RAIS ANSARI</t>
  </si>
  <si>
    <t>SAKSHI VITHU PARAB</t>
  </si>
  <si>
    <t>SANA SUBHASH FADTE</t>
  </si>
  <si>
    <t>SANGAMKUMARI VINOD YADAV</t>
  </si>
  <si>
    <t>SANJANA SUNIL PALNI</t>
  </si>
  <si>
    <t>SANKET KASHIRAM PARSEKAR</t>
  </si>
  <si>
    <t>SAWANT RUCHITA TUKARAM</t>
  </si>
  <si>
    <t>SEJAL SAROJ VISHWAKARMA</t>
  </si>
  <si>
    <t>SHIVAM SONU PATEKAR</t>
  </si>
  <si>
    <t>SIMRAN SHANTESH PARWAR</t>
  </si>
  <si>
    <t>SNEHAL GAJANAN GADEKAR</t>
  </si>
  <si>
    <t>SUJATA RAVI CHAWAN</t>
  </si>
  <si>
    <t>SUKRUTI SANDEEP MORAJKAR</t>
  </si>
  <si>
    <t>SUMAN MANOJKUMAR SAINI</t>
  </si>
  <si>
    <t>SUVIDHA NAMDEV PANDIT</t>
  </si>
  <si>
    <t>SWARAJ SHAMBHA RAWOOL</t>
  </si>
  <si>
    <t>SWETA GURUDAS SHET</t>
  </si>
  <si>
    <t>TUKARAM SANJAY PARAB</t>
  </si>
  <si>
    <t>VAISHNAVI MAHENDRA BANDODKAR</t>
  </si>
  <si>
    <t>VEDIKA DILIP KAVTHANKAR</t>
  </si>
  <si>
    <t>VINOD SADASHIV PUJARI</t>
  </si>
  <si>
    <t>VISHRANTI NILU PARAB</t>
  </si>
  <si>
    <t>YESHASHRI YESHWANT PAWAR</t>
  </si>
  <si>
    <t>YOGESHA SANGAPPA BALUTI</t>
  </si>
  <si>
    <t>SANIKA ARJUN KORGAONKAR</t>
  </si>
  <si>
    <t>VEDA SAGAR GOSAVI</t>
  </si>
  <si>
    <t>SIYA SAVLARAM RAO</t>
  </si>
  <si>
    <t>PUSHKAR RAMESH NAIK</t>
  </si>
  <si>
    <t>MAYURESH RAJENDRA GOSAVI</t>
  </si>
  <si>
    <t>AKASH MALLESH SASNOR</t>
  </si>
  <si>
    <t>ANUJ VISHNU MORAJKAR</t>
  </si>
  <si>
    <t>KUMAR RAJIV PANKAJ</t>
  </si>
  <si>
    <t>VIGNESH VIVEK NAIK</t>
  </si>
  <si>
    <t>A. G. KARTIK</t>
  </si>
  <si>
    <t>NOTE: Any discrepancy may be reported within 3 days of Display to the Attendance incharge Ms.  Karuna Jadhav (F.Y.B.A Attendance Incharge)</t>
  </si>
  <si>
    <t>Month</t>
  </si>
  <si>
    <t>June</t>
  </si>
  <si>
    <t>July</t>
  </si>
  <si>
    <t>August</t>
  </si>
  <si>
    <t>September</t>
  </si>
  <si>
    <t>October</t>
  </si>
  <si>
    <t>Justification</t>
  </si>
  <si>
    <t>Low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</si>
</sst>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0.0"/>
  </numFmts>
  <fonts count="33">
    <font>
      <sz val="10"/>
      <color rgb="FF000000"/>
      <name val="Arial"/>
      <charset val="134"/>
      <scheme val="minor"/>
    </font>
    <font>
      <b/>
      <sz val="12"/>
      <color theme="1"/>
      <name val="Arial"/>
      <charset val="134"/>
    </font>
    <font>
      <b/>
      <sz val="9"/>
      <color theme="1"/>
      <name val="Arial"/>
      <charset val="134"/>
    </font>
    <font>
      <sz val="10"/>
      <name val="Arial"/>
      <charset val="134"/>
      <scheme val="minor"/>
    </font>
    <font>
      <b/>
      <sz val="10"/>
      <color theme="1"/>
      <name val="Arial"/>
      <charset val="134"/>
    </font>
    <font>
      <sz val="12"/>
      <color rgb="FF000000"/>
      <name val="Arial"/>
      <charset val="134"/>
    </font>
    <font>
      <sz val="10"/>
      <color theme="1"/>
      <name val="Arial"/>
      <charset val="134"/>
      <scheme val="minor"/>
    </font>
    <font>
      <sz val="12"/>
      <color rgb="FF000000"/>
      <name val="Calibri"/>
      <charset val="134"/>
    </font>
    <font>
      <b/>
      <sz val="9"/>
      <color theme="1"/>
      <name val="Arial"/>
      <charset val="134"/>
      <scheme val="minor"/>
    </font>
    <font>
      <b/>
      <sz val="10"/>
      <color theme="1"/>
      <name val="Arial"/>
      <charset val="134"/>
      <scheme val="minor"/>
    </font>
    <font>
      <b/>
      <sz val="12"/>
      <color theme="1"/>
      <name val="Arial"/>
      <charset val="134"/>
      <scheme val="minor"/>
    </font>
    <font>
      <sz val="11"/>
      <color theme="1"/>
      <name val="Arial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  <font>
      <b/>
      <sz val="8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E599"/>
        <bgColor rgb="FFFFE5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4" borderId="2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30" applyNumberFormat="0" applyAlignment="0" applyProtection="0">
      <alignment vertical="center"/>
    </xf>
    <xf numFmtId="0" fontId="22" fillId="6" borderId="31" applyNumberFormat="0" applyAlignment="0" applyProtection="0">
      <alignment vertical="center"/>
    </xf>
    <xf numFmtId="0" fontId="23" fillId="6" borderId="30" applyNumberFormat="0" applyAlignment="0" applyProtection="0">
      <alignment vertical="center"/>
    </xf>
    <xf numFmtId="0" fontId="24" fillId="7" borderId="32" applyNumberFormat="0" applyAlignment="0" applyProtection="0">
      <alignment vertical="center"/>
    </xf>
    <xf numFmtId="0" fontId="25" fillId="0" borderId="33" applyNumberFormat="0" applyFill="0" applyAlignment="0" applyProtection="0">
      <alignment vertical="center"/>
    </xf>
    <xf numFmtId="0" fontId="26" fillId="0" borderId="34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96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0" fontId="1" fillId="2" borderId="0" xfId="0" applyFont="1" applyFill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wrapText="1"/>
    </xf>
    <xf numFmtId="0" fontId="5" fillId="0" borderId="7" xfId="0" applyFont="1" applyBorder="1" applyAlignment="1">
      <alignment horizontal="center"/>
    </xf>
    <xf numFmtId="0" fontId="6" fillId="3" borderId="8" xfId="0" applyFont="1" applyFill="1" applyBorder="1"/>
    <xf numFmtId="0" fontId="6" fillId="0" borderId="9" xfId="0" applyFont="1" applyBorder="1"/>
    <xf numFmtId="0" fontId="6" fillId="2" borderId="9" xfId="0" applyFont="1" applyFill="1" applyBorder="1"/>
    <xf numFmtId="0" fontId="5" fillId="2" borderId="7" xfId="0" applyFont="1" applyFill="1" applyBorder="1" applyAlignment="1">
      <alignment horizontal="center"/>
    </xf>
    <xf numFmtId="0" fontId="5" fillId="0" borderId="7" xfId="0" applyFont="1" applyBorder="1" applyAlignment="1">
      <alignment wrapText="1"/>
    </xf>
    <xf numFmtId="0" fontId="7" fillId="0" borderId="7" xfId="0" applyFont="1" applyBorder="1" applyAlignment="1">
      <alignment wrapText="1"/>
    </xf>
    <xf numFmtId="0" fontId="7" fillId="0" borderId="7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180" fontId="8" fillId="0" borderId="1" xfId="0" applyNumberFormat="1" applyFont="1" applyBorder="1" applyAlignment="1">
      <alignment horizontal="center" vertical="top" wrapText="1"/>
    </xf>
    <xf numFmtId="0" fontId="4" fillId="2" borderId="11" xfId="0" applyFont="1" applyFill="1" applyBorder="1" applyAlignment="1">
      <alignment horizontal="center"/>
    </xf>
    <xf numFmtId="0" fontId="6" fillId="0" borderId="12" xfId="0" applyFont="1" applyBorder="1" applyAlignment="1"/>
    <xf numFmtId="1" fontId="6" fillId="0" borderId="8" xfId="0" applyNumberFormat="1" applyFont="1" applyBorder="1"/>
    <xf numFmtId="0" fontId="6" fillId="0" borderId="7" xfId="0" applyFont="1" applyBorder="1"/>
    <xf numFmtId="180" fontId="6" fillId="0" borderId="7" xfId="0" applyNumberFormat="1" applyFont="1" applyBorder="1"/>
    <xf numFmtId="0" fontId="6" fillId="0" borderId="12" xfId="0" applyFont="1" applyBorder="1"/>
    <xf numFmtId="0" fontId="6" fillId="0" borderId="13" xfId="0" applyFont="1" applyBorder="1" applyAlignment="1"/>
    <xf numFmtId="0" fontId="6" fillId="0" borderId="14" xfId="0" applyFont="1" applyBorder="1"/>
    <xf numFmtId="0" fontId="6" fillId="2" borderId="0" xfId="0" applyFont="1" applyFill="1"/>
    <xf numFmtId="1" fontId="6" fillId="0" borderId="0" xfId="0" applyNumberFormat="1" applyFont="1"/>
    <xf numFmtId="180" fontId="6" fillId="0" borderId="0" xfId="0" applyNumberFormat="1" applyFont="1"/>
    <xf numFmtId="0" fontId="8" fillId="0" borderId="15" xfId="0" applyFont="1" applyBorder="1" applyAlignment="1">
      <alignment horizontal="center" vertical="top" wrapText="1"/>
    </xf>
    <xf numFmtId="0" fontId="9" fillId="0" borderId="0" xfId="0" applyFont="1" applyAlignment="1"/>
    <xf numFmtId="9" fontId="6" fillId="0" borderId="12" xfId="0" applyNumberFormat="1" applyFont="1" applyBorder="1" applyAlignment="1"/>
    <xf numFmtId="0" fontId="6" fillId="0" borderId="9" xfId="0" applyFont="1" applyBorder="1" applyAlignment="1"/>
    <xf numFmtId="0" fontId="6" fillId="0" borderId="16" xfId="0" applyFont="1" applyBorder="1"/>
    <xf numFmtId="0" fontId="6" fillId="0" borderId="13" xfId="0" applyFont="1" applyBorder="1"/>
    <xf numFmtId="9" fontId="6" fillId="0" borderId="14" xfId="0" applyNumberFormat="1" applyFont="1" applyBorder="1" applyAlignment="1"/>
    <xf numFmtId="0" fontId="10" fillId="0" borderId="0" xfId="0" applyFont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3" fillId="0" borderId="18" xfId="0" applyFont="1" applyBorder="1"/>
    <xf numFmtId="0" fontId="1" fillId="2" borderId="0" xfId="0" applyFont="1" applyFill="1" applyAlignment="1">
      <alignment horizontal="center" vertical="center"/>
    </xf>
    <xf numFmtId="0" fontId="6" fillId="3" borderId="7" xfId="0" applyFont="1" applyFill="1" applyBorder="1"/>
    <xf numFmtId="0" fontId="6" fillId="2" borderId="7" xfId="0" applyFont="1" applyFill="1" applyBorder="1"/>
    <xf numFmtId="0" fontId="6" fillId="3" borderId="7" xfId="0" applyFont="1" applyFill="1" applyBorder="1" applyAlignment="1"/>
    <xf numFmtId="0" fontId="6" fillId="0" borderId="7" xfId="0" applyFont="1" applyBorder="1" applyAlignment="1"/>
    <xf numFmtId="0" fontId="11" fillId="3" borderId="7" xfId="0" applyFont="1" applyFill="1" applyBorder="1" applyAlignment="1"/>
    <xf numFmtId="0" fontId="11" fillId="2" borderId="7" xfId="0" applyFont="1" applyFill="1" applyBorder="1" applyAlignment="1"/>
    <xf numFmtId="0" fontId="6" fillId="2" borderId="7" xfId="0" applyFont="1" applyFill="1" applyBorder="1" applyAlignment="1"/>
    <xf numFmtId="0" fontId="11" fillId="0" borderId="7" xfId="0" applyFont="1" applyBorder="1" applyAlignment="1"/>
    <xf numFmtId="0" fontId="6" fillId="0" borderId="0" xfId="0" applyFont="1" applyAlignment="1"/>
    <xf numFmtId="0" fontId="6" fillId="0" borderId="0" xfId="0" applyFont="1" applyAlignment="1">
      <alignment horizontal="center"/>
    </xf>
    <xf numFmtId="0" fontId="2" fillId="0" borderId="18" xfId="0" applyFont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/>
    </xf>
    <xf numFmtId="180" fontId="9" fillId="0" borderId="1" xfId="0" applyNumberFormat="1" applyFont="1" applyBorder="1" applyAlignment="1">
      <alignment horizontal="center"/>
    </xf>
    <xf numFmtId="180" fontId="2" fillId="0" borderId="1" xfId="0" applyNumberFormat="1" applyFont="1" applyBorder="1" applyAlignment="1">
      <alignment horizontal="center" vertical="center" wrapText="1"/>
    </xf>
    <xf numFmtId="180" fontId="4" fillId="0" borderId="19" xfId="0" applyNumberFormat="1" applyFont="1" applyBorder="1" applyAlignment="1">
      <alignment horizontal="center"/>
    </xf>
    <xf numFmtId="180" fontId="6" fillId="2" borderId="7" xfId="0" applyNumberFormat="1" applyFont="1" applyFill="1" applyBorder="1"/>
    <xf numFmtId="0" fontId="9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4" fillId="3" borderId="19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80" fontId="4" fillId="0" borderId="21" xfId="0" applyNumberFormat="1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3" xfId="0" applyFont="1" applyBorder="1"/>
    <xf numFmtId="180" fontId="2" fillId="0" borderId="1" xfId="0" applyNumberFormat="1" applyFont="1" applyBorder="1" applyAlignment="1">
      <alignment horizontal="center" vertical="top" wrapText="1"/>
    </xf>
    <xf numFmtId="0" fontId="9" fillId="2" borderId="5" xfId="0" applyFont="1" applyFill="1" applyBorder="1" applyAlignment="1"/>
    <xf numFmtId="0" fontId="9" fillId="3" borderId="6" xfId="0" applyFont="1" applyFill="1" applyBorder="1" applyAlignment="1"/>
    <xf numFmtId="0" fontId="9" fillId="3" borderId="5" xfId="0" applyFont="1" applyFill="1" applyBorder="1" applyAlignment="1"/>
    <xf numFmtId="0" fontId="9" fillId="0" borderId="6" xfId="0" applyFont="1" applyBorder="1" applyAlignment="1"/>
    <xf numFmtId="180" fontId="9" fillId="0" borderId="19" xfId="0" applyNumberFormat="1" applyFont="1" applyBorder="1" applyAlignment="1"/>
    <xf numFmtId="180" fontId="6" fillId="0" borderId="7" xfId="0" applyNumberFormat="1" applyFont="1" applyBorder="1" applyAlignment="1"/>
    <xf numFmtId="0" fontId="6" fillId="2" borderId="0" xfId="0" applyFont="1" applyFill="1" applyAlignment="1"/>
    <xf numFmtId="0" fontId="4" fillId="0" borderId="21" xfId="0" applyFont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6" fillId="3" borderId="0" xfId="0" applyFont="1" applyFill="1"/>
    <xf numFmtId="0" fontId="3" fillId="0" borderId="24" xfId="0" applyFont="1" applyBorder="1"/>
    <xf numFmtId="180" fontId="12" fillId="2" borderId="25" xfId="0" applyNumberFormat="1" applyFont="1" applyFill="1" applyBorder="1" applyAlignment="1"/>
    <xf numFmtId="0" fontId="12" fillId="0" borderId="26" xfId="0" applyFont="1" applyBorder="1" applyAlignment="1"/>
    <xf numFmtId="0" fontId="9" fillId="0" borderId="0" xfId="0" applyFont="1" applyAlignment="1">
      <alignment horizontal="center"/>
    </xf>
    <xf numFmtId="180" fontId="2" fillId="2" borderId="1" xfId="0" applyNumberFormat="1" applyFont="1" applyFill="1" applyBorder="1" applyAlignment="1">
      <alignment horizontal="center" vertical="top" wrapText="1"/>
    </xf>
    <xf numFmtId="0" fontId="9" fillId="2" borderId="19" xfId="0" applyFont="1" applyFill="1" applyBorder="1" applyAlignment="1"/>
    <xf numFmtId="180" fontId="6" fillId="2" borderId="0" xfId="0" applyNumberFormat="1" applyFont="1" applyFill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CP999"/>
  <sheetViews>
    <sheetView tabSelected="1" zoomScale="50" zoomScaleNormal="50" workbookViewId="0">
      <pane xSplit="2" ySplit="3" topLeftCell="C4" activePane="bottomRight" state="frozen"/>
      <selection/>
      <selection pane="topRight"/>
      <selection pane="bottomLeft"/>
      <selection pane="bottomRight" activeCell="A4" sqref="A4"/>
    </sheetView>
  </sheetViews>
  <sheetFormatPr defaultColWidth="12.6272727272727" defaultRowHeight="15.75" customHeight="1"/>
  <cols>
    <col min="1" max="1" width="40.7272727272727" customWidth="1"/>
    <col min="3" max="3" width="5" customWidth="1"/>
    <col min="4" max="4" width="5.75454545454545" customWidth="1"/>
    <col min="5" max="18" width="6" customWidth="1"/>
    <col min="19" max="19" width="6.62727272727273" customWidth="1"/>
    <col min="20" max="32" width="6" customWidth="1"/>
    <col min="33" max="33" width="5.75454545454545" customWidth="1"/>
    <col min="34" max="34" width="6.62727272727273" customWidth="1"/>
    <col min="35" max="35" width="5.88181818181818" customWidth="1"/>
    <col min="36" max="38" width="5.12727272727273" customWidth="1"/>
    <col min="39" max="41" width="5.38181818181818" customWidth="1"/>
    <col min="42" max="42" width="4.88181818181818" customWidth="1"/>
    <col min="43" max="45" width="5.75454545454545" customWidth="1"/>
    <col min="46" max="46" width="5" customWidth="1"/>
    <col min="47" max="61" width="5.5" customWidth="1"/>
    <col min="62" max="62" width="5.38181818181818" customWidth="1"/>
    <col min="63" max="63" width="7" customWidth="1"/>
    <col min="64" max="64" width="6" customWidth="1"/>
    <col min="65" max="66" width="5.12727272727273" customWidth="1"/>
    <col min="67" max="67" width="6.38181818181818" customWidth="1"/>
    <col min="68" max="69" width="6.88181818181818" customWidth="1"/>
    <col min="70" max="70" width="5.38181818181818" customWidth="1"/>
    <col min="71" max="72" width="5.12727272727273" customWidth="1"/>
    <col min="73" max="73" width="4.88181818181818" customWidth="1"/>
    <col min="74" max="75" width="5.12727272727273" customWidth="1"/>
    <col min="76" max="76" width="6.38181818181818" customWidth="1"/>
    <col min="77" max="77" width="5.38181818181818" customWidth="1"/>
    <col min="78" max="78" width="5.12727272727273" customWidth="1"/>
    <col min="79" max="79" width="8.38181818181818" customWidth="1"/>
    <col min="80" max="80" width="5.12727272727273" customWidth="1"/>
    <col min="81" max="81" width="4.88181818181818" customWidth="1"/>
    <col min="82" max="83" width="4.62727272727273" customWidth="1"/>
    <col min="84" max="84" width="6.25454545454545" customWidth="1"/>
    <col min="85" max="85" width="4.88181818181818" customWidth="1"/>
    <col min="86" max="86" width="4.25454545454545" customWidth="1"/>
    <col min="87" max="87" width="5.12727272727273" customWidth="1"/>
    <col min="88" max="89" width="5.62727272727273" customWidth="1"/>
    <col min="90" max="90" width="6.75454545454545" customWidth="1"/>
    <col min="91" max="91" width="9" customWidth="1"/>
    <col min="92" max="92" width="10.7545454545455" customWidth="1"/>
    <col min="93" max="93" width="8.25454545454545" customWidth="1"/>
    <col min="94" max="94" width="5.12727272727273" customWidth="1"/>
  </cols>
  <sheetData>
    <row r="1" customHeight="1" spans="1:94">
      <c r="A1" s="42"/>
      <c r="B1" s="43" t="s">
        <v>0</v>
      </c>
      <c r="C1" s="44" t="s">
        <v>1</v>
      </c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"/>
      <c r="S1" s="59"/>
      <c r="T1" s="44" t="s">
        <v>2</v>
      </c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"/>
      <c r="AH1" s="63"/>
      <c r="AI1" s="44" t="s">
        <v>3</v>
      </c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"/>
      <c r="BK1" s="59"/>
      <c r="BL1" s="70" t="s">
        <v>4</v>
      </c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"/>
      <c r="BX1" s="75"/>
      <c r="BY1" s="76" t="s">
        <v>5</v>
      </c>
      <c r="BZ1" s="77"/>
      <c r="CA1" s="75"/>
      <c r="CB1" s="76" t="s">
        <v>6</v>
      </c>
      <c r="CC1" s="77"/>
      <c r="CD1" s="76" t="s">
        <v>6</v>
      </c>
      <c r="CE1" s="77"/>
      <c r="CF1" s="86"/>
      <c r="CG1" s="76" t="s">
        <v>7</v>
      </c>
      <c r="CH1" s="77"/>
      <c r="CI1" s="76" t="s">
        <v>7</v>
      </c>
      <c r="CJ1" s="77"/>
      <c r="CK1" s="76"/>
      <c r="CL1" s="76" t="s">
        <v>8</v>
      </c>
      <c r="CM1" s="89"/>
      <c r="CN1" s="90"/>
      <c r="CO1" s="91"/>
      <c r="CP1" s="92"/>
    </row>
    <row r="2" customHeight="1" spans="1:94">
      <c r="A2" s="1"/>
      <c r="B2" s="2" t="s">
        <v>9</v>
      </c>
      <c r="C2" s="3" t="s">
        <v>10</v>
      </c>
      <c r="D2" s="4"/>
      <c r="E2" s="3" t="s">
        <v>11</v>
      </c>
      <c r="F2" s="4"/>
      <c r="G2" s="3" t="s">
        <v>12</v>
      </c>
      <c r="H2" s="4"/>
      <c r="I2" s="3" t="s">
        <v>13</v>
      </c>
      <c r="J2" s="4"/>
      <c r="K2" s="3" t="s">
        <v>14</v>
      </c>
      <c r="L2" s="4"/>
      <c r="M2" s="3" t="s">
        <v>15</v>
      </c>
      <c r="N2" s="4"/>
      <c r="O2" s="57" t="s">
        <v>16</v>
      </c>
      <c r="P2" s="4"/>
      <c r="Q2" s="3" t="s">
        <v>17</v>
      </c>
      <c r="R2" s="4"/>
      <c r="S2" s="60" t="s">
        <v>18</v>
      </c>
      <c r="T2" s="3" t="s">
        <v>10</v>
      </c>
      <c r="U2" s="4"/>
      <c r="V2" s="3" t="s">
        <v>11</v>
      </c>
      <c r="W2" s="4"/>
      <c r="X2" s="3" t="s">
        <v>12</v>
      </c>
      <c r="Y2" s="4"/>
      <c r="Z2" s="3" t="s">
        <v>13</v>
      </c>
      <c r="AA2" s="4"/>
      <c r="AB2" s="3" t="s">
        <v>14</v>
      </c>
      <c r="AC2" s="4"/>
      <c r="AD2" s="3" t="s">
        <v>19</v>
      </c>
      <c r="AE2" s="4"/>
      <c r="AF2" s="3" t="s">
        <v>17</v>
      </c>
      <c r="AG2" s="4"/>
      <c r="AH2" s="20" t="s">
        <v>20</v>
      </c>
      <c r="AI2" s="64" t="s">
        <v>21</v>
      </c>
      <c r="AJ2" s="4"/>
      <c r="AK2" s="64" t="s">
        <v>22</v>
      </c>
      <c r="AL2" s="4"/>
      <c r="AM2" s="64" t="s">
        <v>23</v>
      </c>
      <c r="AN2" s="4"/>
      <c r="AO2" s="64" t="s">
        <v>24</v>
      </c>
      <c r="AP2" s="4"/>
      <c r="AQ2" s="64" t="s">
        <v>25</v>
      </c>
      <c r="AR2" s="4"/>
      <c r="AS2" s="64" t="s">
        <v>26</v>
      </c>
      <c r="AT2" s="4"/>
      <c r="AU2" s="64" t="s">
        <v>27</v>
      </c>
      <c r="AV2" s="4"/>
      <c r="AW2" s="64" t="s">
        <v>28</v>
      </c>
      <c r="AX2" s="4"/>
      <c r="AY2" s="64" t="s">
        <v>29</v>
      </c>
      <c r="AZ2" s="4"/>
      <c r="BA2" s="64" t="s">
        <v>30</v>
      </c>
      <c r="BB2" s="4"/>
      <c r="BC2" s="64" t="s">
        <v>15</v>
      </c>
      <c r="BD2" s="4"/>
      <c r="BE2" s="64" t="s">
        <v>16</v>
      </c>
      <c r="BF2" s="4"/>
      <c r="BG2" s="64" t="s">
        <v>31</v>
      </c>
      <c r="BH2" s="4"/>
      <c r="BI2" s="64" t="s">
        <v>32</v>
      </c>
      <c r="BJ2" s="4"/>
      <c r="BK2" s="23" t="s">
        <v>33</v>
      </c>
      <c r="BL2" s="71" t="s">
        <v>34</v>
      </c>
      <c r="BM2" s="4"/>
      <c r="BN2" s="71" t="s">
        <v>35</v>
      </c>
      <c r="BO2" s="4"/>
      <c r="BP2" s="71" t="s">
        <v>36</v>
      </c>
      <c r="BQ2" s="4"/>
      <c r="BR2" s="71" t="s">
        <v>37</v>
      </c>
      <c r="BS2" s="4"/>
      <c r="BT2" s="71" t="s">
        <v>38</v>
      </c>
      <c r="BU2" s="4"/>
      <c r="BV2" s="71" t="s">
        <v>39</v>
      </c>
      <c r="BW2" s="4"/>
      <c r="BX2" s="78" t="s">
        <v>40</v>
      </c>
      <c r="BY2" s="71" t="s">
        <v>10</v>
      </c>
      <c r="BZ2" s="4"/>
      <c r="CA2" s="78" t="s">
        <v>41</v>
      </c>
      <c r="CB2" s="71" t="s">
        <v>42</v>
      </c>
      <c r="CC2" s="4"/>
      <c r="CD2" s="71" t="s">
        <v>43</v>
      </c>
      <c r="CE2" s="4"/>
      <c r="CF2" s="87" t="s">
        <v>44</v>
      </c>
      <c r="CG2" s="71" t="s">
        <v>45</v>
      </c>
      <c r="CH2" s="4"/>
      <c r="CI2" s="71" t="s">
        <v>46</v>
      </c>
      <c r="CJ2" s="4"/>
      <c r="CK2" s="87" t="s">
        <v>47</v>
      </c>
      <c r="CL2" s="87" t="s">
        <v>48</v>
      </c>
      <c r="CM2" s="87" t="s">
        <v>49</v>
      </c>
      <c r="CN2" s="93" t="s">
        <v>50</v>
      </c>
      <c r="CO2" s="87" t="s">
        <v>51</v>
      </c>
      <c r="CP2" s="35"/>
    </row>
    <row r="3" customHeight="1" spans="1:94">
      <c r="A3" s="46" t="s">
        <v>52</v>
      </c>
      <c r="B3" s="6" t="s">
        <v>53</v>
      </c>
      <c r="C3" s="7" t="s">
        <v>54</v>
      </c>
      <c r="D3" s="8" t="s">
        <v>55</v>
      </c>
      <c r="E3" s="7" t="s">
        <v>54</v>
      </c>
      <c r="F3" s="9" t="s">
        <v>55</v>
      </c>
      <c r="G3" s="7" t="s">
        <v>54</v>
      </c>
      <c r="H3" s="9" t="s">
        <v>55</v>
      </c>
      <c r="I3" s="7" t="s">
        <v>54</v>
      </c>
      <c r="J3" s="9" t="s">
        <v>55</v>
      </c>
      <c r="K3" s="7" t="s">
        <v>54</v>
      </c>
      <c r="L3" s="9" t="s">
        <v>55</v>
      </c>
      <c r="M3" s="7" t="s">
        <v>54</v>
      </c>
      <c r="N3" s="9" t="s">
        <v>55</v>
      </c>
      <c r="O3" s="58" t="s">
        <v>54</v>
      </c>
      <c r="P3" s="58" t="s">
        <v>55</v>
      </c>
      <c r="Q3" s="7" t="s">
        <v>54</v>
      </c>
      <c r="R3" s="9" t="s">
        <v>55</v>
      </c>
      <c r="S3" s="61" t="s">
        <v>56</v>
      </c>
      <c r="T3" s="7" t="s">
        <v>54</v>
      </c>
      <c r="U3" s="9" t="s">
        <v>55</v>
      </c>
      <c r="V3" s="7" t="s">
        <v>54</v>
      </c>
      <c r="W3" s="9" t="s">
        <v>55</v>
      </c>
      <c r="X3" s="7" t="s">
        <v>54</v>
      </c>
      <c r="Y3" s="9" t="s">
        <v>55</v>
      </c>
      <c r="Z3" s="7" t="s">
        <v>54</v>
      </c>
      <c r="AA3" s="9" t="s">
        <v>55</v>
      </c>
      <c r="AB3" s="7" t="s">
        <v>54</v>
      </c>
      <c r="AC3" s="9" t="s">
        <v>55</v>
      </c>
      <c r="AD3" s="7" t="s">
        <v>54</v>
      </c>
      <c r="AE3" s="9" t="s">
        <v>55</v>
      </c>
      <c r="AF3" s="7" t="s">
        <v>54</v>
      </c>
      <c r="AG3" s="65" t="s">
        <v>55</v>
      </c>
      <c r="AH3" s="66" t="s">
        <v>56</v>
      </c>
      <c r="AI3" s="7" t="s">
        <v>54</v>
      </c>
      <c r="AJ3" s="67" t="s">
        <v>55</v>
      </c>
      <c r="AK3" s="68" t="s">
        <v>54</v>
      </c>
      <c r="AL3" s="8" t="s">
        <v>55</v>
      </c>
      <c r="AM3" s="7" t="s">
        <v>54</v>
      </c>
      <c r="AN3" s="69" t="s">
        <v>55</v>
      </c>
      <c r="AO3" s="68" t="s">
        <v>54</v>
      </c>
      <c r="AP3" s="8" t="s">
        <v>55</v>
      </c>
      <c r="AQ3" s="7" t="s">
        <v>54</v>
      </c>
      <c r="AR3" s="69" t="s">
        <v>55</v>
      </c>
      <c r="AS3" s="68" t="s">
        <v>54</v>
      </c>
      <c r="AT3" s="8" t="s">
        <v>55</v>
      </c>
      <c r="AU3" s="7" t="s">
        <v>54</v>
      </c>
      <c r="AV3" s="69" t="s">
        <v>55</v>
      </c>
      <c r="AW3" s="68" t="s">
        <v>54</v>
      </c>
      <c r="AX3" s="9" t="s">
        <v>55</v>
      </c>
      <c r="AY3" s="7" t="s">
        <v>54</v>
      </c>
      <c r="AZ3" s="69" t="s">
        <v>55</v>
      </c>
      <c r="BA3" s="68" t="s">
        <v>54</v>
      </c>
      <c r="BB3" s="9" t="s">
        <v>55</v>
      </c>
      <c r="BC3" s="7" t="s">
        <v>54</v>
      </c>
      <c r="BD3" s="69" t="s">
        <v>55</v>
      </c>
      <c r="BE3" s="68" t="s">
        <v>54</v>
      </c>
      <c r="BF3" s="9" t="s">
        <v>55</v>
      </c>
      <c r="BG3" s="7" t="s">
        <v>54</v>
      </c>
      <c r="BH3" s="69" t="s">
        <v>55</v>
      </c>
      <c r="BI3" s="68" t="s">
        <v>54</v>
      </c>
      <c r="BJ3" s="8" t="s">
        <v>55</v>
      </c>
      <c r="BK3" s="61" t="s">
        <v>56</v>
      </c>
      <c r="BL3" s="7" t="s">
        <v>54</v>
      </c>
      <c r="BM3" s="8" t="s">
        <v>55</v>
      </c>
      <c r="BN3" s="72" t="s">
        <v>54</v>
      </c>
      <c r="BO3" s="73" t="s">
        <v>55</v>
      </c>
      <c r="BP3" s="74" t="s">
        <v>54</v>
      </c>
      <c r="BQ3" s="66" t="s">
        <v>55</v>
      </c>
      <c r="BR3" s="7" t="s">
        <v>54</v>
      </c>
      <c r="BS3" s="8" t="s">
        <v>55</v>
      </c>
      <c r="BT3" s="72" t="s">
        <v>54</v>
      </c>
      <c r="BU3" s="79" t="s">
        <v>55</v>
      </c>
      <c r="BV3" s="80" t="s">
        <v>54</v>
      </c>
      <c r="BW3" s="66" t="s">
        <v>55</v>
      </c>
      <c r="BX3" s="61" t="s">
        <v>56</v>
      </c>
      <c r="BY3" s="81" t="s">
        <v>54</v>
      </c>
      <c r="BZ3" s="82" t="s">
        <v>55</v>
      </c>
      <c r="CA3" s="83" t="s">
        <v>56</v>
      </c>
      <c r="CB3" s="72" t="s">
        <v>54</v>
      </c>
      <c r="CC3" s="79" t="s">
        <v>55</v>
      </c>
      <c r="CD3" s="80" t="s">
        <v>54</v>
      </c>
      <c r="CE3" s="66" t="s">
        <v>55</v>
      </c>
      <c r="CF3" s="66" t="s">
        <v>56</v>
      </c>
      <c r="CG3" s="81" t="s">
        <v>54</v>
      </c>
      <c r="CH3" s="82" t="s">
        <v>55</v>
      </c>
      <c r="CI3" s="72" t="s">
        <v>54</v>
      </c>
      <c r="CJ3" s="79" t="s">
        <v>55</v>
      </c>
      <c r="CK3" s="94" t="s">
        <v>56</v>
      </c>
      <c r="CL3" s="87" t="s">
        <v>48</v>
      </c>
      <c r="CM3" s="87" t="s">
        <v>49</v>
      </c>
      <c r="CN3" s="93" t="s">
        <v>50</v>
      </c>
      <c r="CO3" s="87" t="s">
        <v>51</v>
      </c>
      <c r="CP3" s="36"/>
    </row>
    <row r="4" customHeight="1" spans="1:93">
      <c r="A4" s="10" t="s">
        <v>57</v>
      </c>
      <c r="B4" s="11">
        <v>2501047</v>
      </c>
      <c r="C4" s="47"/>
      <c r="D4" s="27"/>
      <c r="E4" s="47"/>
      <c r="F4" s="48"/>
      <c r="G4" s="47"/>
      <c r="H4" s="48"/>
      <c r="I4" s="47"/>
      <c r="J4" s="48"/>
      <c r="K4" s="49"/>
      <c r="L4" s="53"/>
      <c r="M4" s="49">
        <v>3</v>
      </c>
      <c r="N4" s="53">
        <v>4</v>
      </c>
      <c r="O4" s="49">
        <v>4</v>
      </c>
      <c r="P4" s="53">
        <v>4</v>
      </c>
      <c r="Q4" s="47"/>
      <c r="R4" s="48"/>
      <c r="S4" s="62">
        <f t="shared" ref="S4:S48" si="0">SUM(C4,E4,G4,I4,K4,M4,O4,Q4)/SUM(D4,F4,H4,J4,L4,N4,P4,R4)*100</f>
        <v>87.5</v>
      </c>
      <c r="T4" s="47"/>
      <c r="U4" s="48"/>
      <c r="V4" s="47"/>
      <c r="W4" s="48"/>
      <c r="X4" s="49"/>
      <c r="Y4" s="53"/>
      <c r="Z4" s="49">
        <v>4</v>
      </c>
      <c r="AA4" s="53">
        <v>4</v>
      </c>
      <c r="AB4" s="47"/>
      <c r="AC4" s="48"/>
      <c r="AD4" s="47"/>
      <c r="AE4" s="48"/>
      <c r="AF4" s="47"/>
      <c r="AG4" s="27"/>
      <c r="AH4" s="28">
        <f t="shared" ref="AH4:AH48" si="1">SUM(T4,V4,X4,Z4,AB4,AD4,AF4)/SUM(U4,W4,Y4,AA4,AC4,AE4,AG4)*100</f>
        <v>100</v>
      </c>
      <c r="AI4" s="47"/>
      <c r="AJ4" s="27"/>
      <c r="AK4" s="47"/>
      <c r="AL4" s="27"/>
      <c r="AM4" s="47"/>
      <c r="AN4" s="48"/>
      <c r="AO4" s="47"/>
      <c r="AP4" s="27"/>
      <c r="AQ4" s="47"/>
      <c r="AR4" s="48"/>
      <c r="AS4" s="47"/>
      <c r="AT4" s="27"/>
      <c r="AU4" s="47"/>
      <c r="AV4" s="48"/>
      <c r="AW4" s="47"/>
      <c r="AX4" s="48"/>
      <c r="AY4" s="49"/>
      <c r="AZ4" s="53"/>
      <c r="BA4" s="47"/>
      <c r="BB4" s="48"/>
      <c r="BC4" s="49">
        <v>1</v>
      </c>
      <c r="BD4" s="53">
        <v>1</v>
      </c>
      <c r="BE4" s="49">
        <v>2</v>
      </c>
      <c r="BF4" s="53">
        <v>6</v>
      </c>
      <c r="BG4" s="47"/>
      <c r="BH4" s="48"/>
      <c r="BI4" s="47"/>
      <c r="BJ4" s="27"/>
      <c r="BK4" s="28">
        <f t="shared" ref="BK4:BK48" si="2">SUM(AI4,AK4,AM4,AO4,AQ4,AS4,AU4,AW4,AY4,BA4,BC4,BE4,BG4,BI4)/SUM(AJ4,AL4,AN4,AP4,AR4,AT4,AV4,AX4,AZ4,BB4,BD4,BF4,BH4,BJ4)*100</f>
        <v>42.8571428571429</v>
      </c>
      <c r="BL4" s="47"/>
      <c r="BM4" s="27"/>
      <c r="BN4" s="47"/>
      <c r="BO4" s="48"/>
      <c r="BP4" s="47"/>
      <c r="BQ4" s="27"/>
      <c r="BR4" s="47"/>
      <c r="BS4" s="27"/>
      <c r="BT4" s="49">
        <v>3</v>
      </c>
      <c r="BU4" s="53">
        <v>5</v>
      </c>
      <c r="BV4" s="49"/>
      <c r="BW4" s="50"/>
      <c r="BX4" s="84">
        <f t="shared" ref="BX4:BX48" si="3">SUM(BL4,BN4,BP4,BR4,BT4,BV4)/SUM(BM4,BO4,BQ4,BS4,BU4,BW4)*100</f>
        <v>60</v>
      </c>
      <c r="BY4" s="49">
        <v>2</v>
      </c>
      <c r="BZ4" s="50">
        <v>4</v>
      </c>
      <c r="CA4" s="84">
        <f t="shared" ref="CA4:CA48" si="4">BY4/BZ4*100</f>
        <v>50</v>
      </c>
      <c r="CB4" s="49">
        <v>0</v>
      </c>
      <c r="CC4" s="53">
        <v>0</v>
      </c>
      <c r="CD4" s="47"/>
      <c r="CE4" s="27"/>
      <c r="CF4" s="27" t="e">
        <f t="shared" ref="CF4:CF48" si="5">SUM(CB4,CD4)/SUM(CC4,CE4)*100</f>
        <v>#DIV/0!</v>
      </c>
      <c r="CG4" s="49">
        <v>4</v>
      </c>
      <c r="CH4" s="50">
        <v>4</v>
      </c>
      <c r="CI4" s="47"/>
      <c r="CJ4" s="48"/>
      <c r="CK4" s="62">
        <f t="shared" ref="CK4:CK48" si="6">SUM(CG4,CI4)/SUM(CH4,CJ4)*100</f>
        <v>100</v>
      </c>
      <c r="CL4" s="27">
        <f t="shared" ref="CL4:CM4" si="7">SUM(C4,E4,G4,I4,K4,M4,O4,Q4,T4,V4,X4,Z4,AB4,AD4,AF4,AI4,AK4,AM4,AO4,AQ4,AS4,AU4,AW4,AY4,BA4,BC4,BE4,BG4,BI4,BL4,BN4,BP4,BR4,BT4,BV4,BY4,CB4,CD4,CG4,CI4)</f>
        <v>23</v>
      </c>
      <c r="CM4" s="27">
        <f t="shared" si="7"/>
        <v>32</v>
      </c>
      <c r="CN4" s="62">
        <f t="shared" ref="CN4:CN48" si="8">CL4/CM4*100</f>
        <v>71.875</v>
      </c>
      <c r="CO4" s="27" t="str">
        <f t="shared" ref="CO4:CO48" si="9">IF(CN4&lt;75,"Low","")</f>
        <v>Low</v>
      </c>
    </row>
    <row r="5" customHeight="1" spans="1:93">
      <c r="A5" s="10" t="s">
        <v>58</v>
      </c>
      <c r="B5" s="15">
        <v>2501048</v>
      </c>
      <c r="C5" s="49"/>
      <c r="D5" s="50"/>
      <c r="E5" s="51"/>
      <c r="F5" s="52"/>
      <c r="G5" s="47"/>
      <c r="H5" s="48"/>
      <c r="I5" s="47"/>
      <c r="J5" s="48"/>
      <c r="K5" s="47"/>
      <c r="L5" s="48"/>
      <c r="M5" s="47"/>
      <c r="N5" s="48"/>
      <c r="O5" s="47"/>
      <c r="P5" s="48"/>
      <c r="Q5" s="49">
        <v>6</v>
      </c>
      <c r="R5" s="53">
        <v>7</v>
      </c>
      <c r="S5" s="62">
        <f t="shared" si="0"/>
        <v>85.7142857142857</v>
      </c>
      <c r="T5" s="47"/>
      <c r="U5" s="48"/>
      <c r="V5" s="47"/>
      <c r="W5" s="48"/>
      <c r="X5" s="47"/>
      <c r="Y5" s="48"/>
      <c r="Z5" s="47"/>
      <c r="AA5" s="48"/>
      <c r="AB5" s="47"/>
      <c r="AC5" s="48"/>
      <c r="AD5" s="49">
        <v>1</v>
      </c>
      <c r="AE5" s="53">
        <v>6</v>
      </c>
      <c r="AF5" s="47"/>
      <c r="AG5" s="27"/>
      <c r="AH5" s="28">
        <f t="shared" si="1"/>
        <v>16.6666666666667</v>
      </c>
      <c r="AI5" s="47"/>
      <c r="AJ5" s="27"/>
      <c r="AK5" s="47"/>
      <c r="AL5" s="27"/>
      <c r="AM5" s="51"/>
      <c r="AN5" s="52"/>
      <c r="AO5" s="51"/>
      <c r="AP5" s="54"/>
      <c r="AQ5" s="47"/>
      <c r="AR5" s="48"/>
      <c r="AS5" s="47"/>
      <c r="AT5" s="27"/>
      <c r="AU5" s="47"/>
      <c r="AV5" s="48"/>
      <c r="AW5" s="47"/>
      <c r="AX5" s="48"/>
      <c r="AY5" s="47"/>
      <c r="AZ5" s="48"/>
      <c r="BA5" s="47"/>
      <c r="BB5" s="48"/>
      <c r="BC5" s="47"/>
      <c r="BD5" s="48"/>
      <c r="BE5" s="47"/>
      <c r="BF5" s="48"/>
      <c r="BG5" s="49">
        <v>0</v>
      </c>
      <c r="BH5" s="53">
        <v>3</v>
      </c>
      <c r="BI5" s="49">
        <v>2</v>
      </c>
      <c r="BJ5" s="50">
        <v>4</v>
      </c>
      <c r="BK5" s="28">
        <f t="shared" si="2"/>
        <v>28.5714285714286</v>
      </c>
      <c r="BL5" s="47"/>
      <c r="BM5" s="27"/>
      <c r="BN5" s="47"/>
      <c r="BO5" s="48"/>
      <c r="BP5" s="47"/>
      <c r="BQ5" s="27"/>
      <c r="BR5" s="49">
        <v>1</v>
      </c>
      <c r="BS5" s="50">
        <v>4</v>
      </c>
      <c r="BT5" s="47"/>
      <c r="BU5" s="48"/>
      <c r="BV5" s="47"/>
      <c r="BW5" s="50"/>
      <c r="BX5" s="84">
        <f t="shared" si="3"/>
        <v>25</v>
      </c>
      <c r="BY5" s="49">
        <v>1</v>
      </c>
      <c r="BZ5" s="50">
        <v>4</v>
      </c>
      <c r="CA5" s="84">
        <f t="shared" si="4"/>
        <v>25</v>
      </c>
      <c r="CB5" s="47"/>
      <c r="CC5" s="48"/>
      <c r="CD5" s="49">
        <v>3</v>
      </c>
      <c r="CE5" s="50">
        <v>4</v>
      </c>
      <c r="CF5" s="27">
        <f t="shared" si="5"/>
        <v>75</v>
      </c>
      <c r="CG5" s="49"/>
      <c r="CH5" s="50"/>
      <c r="CI5" s="49">
        <v>2</v>
      </c>
      <c r="CJ5" s="53">
        <v>3</v>
      </c>
      <c r="CK5" s="62">
        <f t="shared" si="6"/>
        <v>66.6666666666667</v>
      </c>
      <c r="CL5" s="27">
        <f t="shared" ref="CL5:CM5" si="10">SUM(C5,E5,G5,I5,K5,M5,O5,Q5,T5,V5,X5,Z5,AB5,AD5,AF5,AI5,AK5,AM5,AO5,AQ5,AS5,AU5,AW5,AY5,BA5,BC5,BE5,BG5,BI5,BL5,BN5,BP5,BR5,BT5,BV5,BY5,CB5,CD5,CG5,CI5)</f>
        <v>16</v>
      </c>
      <c r="CM5" s="27">
        <f t="shared" si="10"/>
        <v>35</v>
      </c>
      <c r="CN5" s="62">
        <f t="shared" si="8"/>
        <v>45.7142857142857</v>
      </c>
      <c r="CO5" s="27" t="str">
        <f t="shared" si="9"/>
        <v>Low</v>
      </c>
    </row>
    <row r="6" customHeight="1" spans="1:93">
      <c r="A6" s="16" t="s">
        <v>59</v>
      </c>
      <c r="B6" s="11">
        <v>2501049</v>
      </c>
      <c r="C6" s="47"/>
      <c r="D6" s="27"/>
      <c r="E6" s="51"/>
      <c r="F6" s="52"/>
      <c r="G6" s="47"/>
      <c r="H6" s="48"/>
      <c r="I6" s="47"/>
      <c r="J6" s="48"/>
      <c r="K6" s="47"/>
      <c r="L6" s="48"/>
      <c r="M6" s="47"/>
      <c r="N6" s="48"/>
      <c r="O6" s="47"/>
      <c r="P6" s="48"/>
      <c r="Q6" s="49">
        <v>6</v>
      </c>
      <c r="R6" s="53">
        <v>7</v>
      </c>
      <c r="S6" s="62">
        <f t="shared" si="0"/>
        <v>85.7142857142857</v>
      </c>
      <c r="T6" s="49"/>
      <c r="U6" s="53"/>
      <c r="V6" s="47"/>
      <c r="W6" s="48"/>
      <c r="X6" s="47"/>
      <c r="Y6" s="48"/>
      <c r="Z6" s="47"/>
      <c r="AA6" s="48"/>
      <c r="AB6" s="47"/>
      <c r="AC6" s="48"/>
      <c r="AD6" s="49">
        <v>1</v>
      </c>
      <c r="AE6" s="53">
        <v>6</v>
      </c>
      <c r="AF6" s="47"/>
      <c r="AG6" s="27"/>
      <c r="AH6" s="28">
        <f t="shared" si="1"/>
        <v>16.6666666666667</v>
      </c>
      <c r="AI6" s="47"/>
      <c r="AJ6" s="27"/>
      <c r="AK6" s="47"/>
      <c r="AL6" s="27"/>
      <c r="AM6" s="51"/>
      <c r="AN6" s="52"/>
      <c r="AO6" s="51"/>
      <c r="AP6" s="54"/>
      <c r="AQ6" s="47"/>
      <c r="AR6" s="48"/>
      <c r="AS6" s="47"/>
      <c r="AT6" s="27"/>
      <c r="AU6" s="47"/>
      <c r="AV6" s="48"/>
      <c r="AW6" s="47"/>
      <c r="AX6" s="48"/>
      <c r="AY6" s="47"/>
      <c r="AZ6" s="48"/>
      <c r="BA6" s="47"/>
      <c r="BB6" s="48"/>
      <c r="BC6" s="47"/>
      <c r="BD6" s="48"/>
      <c r="BE6" s="47"/>
      <c r="BF6" s="48"/>
      <c r="BG6" s="49">
        <v>0</v>
      </c>
      <c r="BH6" s="53">
        <v>3</v>
      </c>
      <c r="BI6" s="49">
        <v>2</v>
      </c>
      <c r="BJ6" s="50">
        <v>4</v>
      </c>
      <c r="BK6" s="28">
        <f t="shared" si="2"/>
        <v>28.5714285714286</v>
      </c>
      <c r="BL6" s="47"/>
      <c r="BM6" s="27"/>
      <c r="BN6" s="47"/>
      <c r="BO6" s="48"/>
      <c r="BP6" s="47"/>
      <c r="BQ6" s="27"/>
      <c r="BR6" s="49">
        <v>1</v>
      </c>
      <c r="BS6" s="50">
        <v>4</v>
      </c>
      <c r="BT6" s="47"/>
      <c r="BU6" s="48"/>
      <c r="BV6" s="47"/>
      <c r="BW6" s="50"/>
      <c r="BX6" s="84">
        <f t="shared" si="3"/>
        <v>25</v>
      </c>
      <c r="BY6" s="49">
        <v>1</v>
      </c>
      <c r="BZ6" s="50">
        <v>4</v>
      </c>
      <c r="CA6" s="84">
        <f t="shared" si="4"/>
        <v>25</v>
      </c>
      <c r="CB6" s="47"/>
      <c r="CC6" s="48"/>
      <c r="CD6" s="49">
        <v>3</v>
      </c>
      <c r="CE6" s="50">
        <v>4</v>
      </c>
      <c r="CF6" s="27">
        <f t="shared" si="5"/>
        <v>75</v>
      </c>
      <c r="CG6" s="49"/>
      <c r="CH6" s="50"/>
      <c r="CI6" s="49">
        <v>2</v>
      </c>
      <c r="CJ6" s="53">
        <v>3</v>
      </c>
      <c r="CK6" s="62">
        <f t="shared" si="6"/>
        <v>66.6666666666667</v>
      </c>
      <c r="CL6" s="27">
        <f t="shared" ref="CL6:CM6" si="11">SUM(C6,E6,G6,I6,K6,M6,O6,Q6,T6,V6,X6,Z6,AB6,AD6,AF6,AI6,AK6,AM6,AO6,AQ6,AS6,AU6,AW6,AY6,BA6,BC6,BE6,BG6,BI6,BL6,BN6,BP6,BR6,BT6,BV6,BY6,CB6,CD6,CG6,CI6)</f>
        <v>16</v>
      </c>
      <c r="CM6" s="27">
        <f t="shared" si="11"/>
        <v>35</v>
      </c>
      <c r="CN6" s="62">
        <f t="shared" si="8"/>
        <v>45.7142857142857</v>
      </c>
      <c r="CO6" s="27" t="str">
        <f t="shared" si="9"/>
        <v>Low</v>
      </c>
    </row>
    <row r="7" customHeight="1" spans="1:93">
      <c r="A7" s="10" t="s">
        <v>60</v>
      </c>
      <c r="B7" s="15">
        <v>2501050</v>
      </c>
      <c r="C7" s="49"/>
      <c r="D7" s="50"/>
      <c r="E7" s="47"/>
      <c r="F7" s="48"/>
      <c r="G7" s="49">
        <v>0</v>
      </c>
      <c r="H7" s="53">
        <v>7</v>
      </c>
      <c r="I7" s="47"/>
      <c r="J7" s="48"/>
      <c r="K7" s="47"/>
      <c r="L7" s="48"/>
      <c r="M7" s="47"/>
      <c r="N7" s="48"/>
      <c r="O7" s="47"/>
      <c r="P7" s="48"/>
      <c r="Q7" s="49"/>
      <c r="R7" s="48"/>
      <c r="S7" s="62">
        <f t="shared" si="0"/>
        <v>0</v>
      </c>
      <c r="T7" s="49"/>
      <c r="U7" s="53"/>
      <c r="V7" s="49">
        <v>1</v>
      </c>
      <c r="W7" s="53">
        <v>6</v>
      </c>
      <c r="X7" s="47"/>
      <c r="Y7" s="48"/>
      <c r="Z7" s="47"/>
      <c r="AA7" s="48"/>
      <c r="AB7" s="49"/>
      <c r="AC7" s="53"/>
      <c r="AD7" s="47"/>
      <c r="AE7" s="48"/>
      <c r="AF7" s="47"/>
      <c r="AG7" s="27"/>
      <c r="AH7" s="28">
        <f t="shared" si="1"/>
        <v>16.6666666666667</v>
      </c>
      <c r="AI7" s="49"/>
      <c r="AJ7" s="50"/>
      <c r="AK7" s="49"/>
      <c r="AL7" s="50"/>
      <c r="AM7" s="47"/>
      <c r="AN7" s="48"/>
      <c r="AO7" s="47"/>
      <c r="AP7" s="27"/>
      <c r="AQ7" s="49">
        <v>1</v>
      </c>
      <c r="AR7" s="53">
        <v>3</v>
      </c>
      <c r="AS7" s="49">
        <v>0</v>
      </c>
      <c r="AT7" s="50">
        <v>8</v>
      </c>
      <c r="AU7" s="47"/>
      <c r="AV7" s="48"/>
      <c r="AW7" s="47"/>
      <c r="AX7" s="48"/>
      <c r="AY7" s="47"/>
      <c r="AZ7" s="48"/>
      <c r="BA7" s="47"/>
      <c r="BB7" s="48"/>
      <c r="BC7" s="47"/>
      <c r="BD7" s="48"/>
      <c r="BE7" s="47"/>
      <c r="BF7" s="48"/>
      <c r="BG7" s="47"/>
      <c r="BH7" s="48"/>
      <c r="BI7" s="47"/>
      <c r="BJ7" s="27"/>
      <c r="BK7" s="28">
        <f t="shared" si="2"/>
        <v>9.09090909090909</v>
      </c>
      <c r="BL7" s="47"/>
      <c r="BM7" s="27"/>
      <c r="BN7" s="49">
        <v>1</v>
      </c>
      <c r="BO7" s="53">
        <v>7</v>
      </c>
      <c r="BP7" s="47"/>
      <c r="BQ7" s="27"/>
      <c r="BR7" s="47"/>
      <c r="BS7" s="27"/>
      <c r="BT7" s="47"/>
      <c r="BU7" s="53"/>
      <c r="BV7" s="49"/>
      <c r="BW7" s="50"/>
      <c r="BX7" s="84">
        <f t="shared" si="3"/>
        <v>14.2857142857143</v>
      </c>
      <c r="BY7" s="49">
        <v>0</v>
      </c>
      <c r="BZ7" s="50">
        <v>4</v>
      </c>
      <c r="CA7" s="84">
        <f t="shared" si="4"/>
        <v>0</v>
      </c>
      <c r="CB7" s="49">
        <v>0</v>
      </c>
      <c r="CC7" s="53">
        <v>0</v>
      </c>
      <c r="CD7" s="47"/>
      <c r="CE7" s="27"/>
      <c r="CF7" s="27" t="e">
        <f t="shared" si="5"/>
        <v>#DIV/0!</v>
      </c>
      <c r="CG7" s="49">
        <v>1</v>
      </c>
      <c r="CH7" s="50">
        <v>4</v>
      </c>
      <c r="CI7" s="47"/>
      <c r="CJ7" s="48"/>
      <c r="CK7" s="62">
        <f t="shared" si="6"/>
        <v>25</v>
      </c>
      <c r="CL7" s="27">
        <f t="shared" ref="CL7:CM7" si="12">SUM(C7,E7,G7,I7,K7,M7,O7,Q7,T7,V7,X7,Z7,AB7,AD7,AF7,AI7,AK7,AM7,AO7,AQ7,AS7,AU7,AW7,AY7,BA7,BC7,BE7,BG7,BI7,BL7,BN7,BP7,BR7,BT7,BV7,BY7,CB7,CD7,CG7,CI7)</f>
        <v>4</v>
      </c>
      <c r="CM7" s="27">
        <f t="shared" si="12"/>
        <v>39</v>
      </c>
      <c r="CN7" s="62">
        <f t="shared" si="8"/>
        <v>10.2564102564103</v>
      </c>
      <c r="CO7" s="27" t="str">
        <f t="shared" si="9"/>
        <v>Low</v>
      </c>
    </row>
    <row r="8" customHeight="1" spans="1:93">
      <c r="A8" s="10" t="s">
        <v>61</v>
      </c>
      <c r="B8" s="11">
        <v>2501051</v>
      </c>
      <c r="C8" s="49">
        <v>4</v>
      </c>
      <c r="D8" s="50">
        <v>7</v>
      </c>
      <c r="E8" s="47"/>
      <c r="F8" s="48"/>
      <c r="G8" s="47"/>
      <c r="H8" s="48"/>
      <c r="I8" s="47"/>
      <c r="J8" s="48"/>
      <c r="K8" s="47"/>
      <c r="L8" s="48"/>
      <c r="M8" s="47"/>
      <c r="N8" s="48"/>
      <c r="O8" s="47"/>
      <c r="P8" s="48"/>
      <c r="Q8" s="49"/>
      <c r="R8" s="53"/>
      <c r="S8" s="62">
        <f t="shared" si="0"/>
        <v>57.1428571428571</v>
      </c>
      <c r="T8" s="47"/>
      <c r="U8" s="48"/>
      <c r="V8" s="47"/>
      <c r="W8" s="48"/>
      <c r="X8" s="47"/>
      <c r="Y8" s="48"/>
      <c r="Z8" s="47"/>
      <c r="AA8" s="48"/>
      <c r="AB8" s="49">
        <v>6</v>
      </c>
      <c r="AC8" s="53">
        <v>9</v>
      </c>
      <c r="AD8" s="47"/>
      <c r="AE8" s="48"/>
      <c r="AF8" s="47"/>
      <c r="AG8" s="27"/>
      <c r="AH8" s="28">
        <f t="shared" si="1"/>
        <v>66.6666666666667</v>
      </c>
      <c r="AI8" s="49">
        <v>2</v>
      </c>
      <c r="AJ8" s="50">
        <v>3</v>
      </c>
      <c r="AK8" s="49">
        <v>6</v>
      </c>
      <c r="AL8" s="50">
        <v>10</v>
      </c>
      <c r="AM8" s="47"/>
      <c r="AN8" s="48"/>
      <c r="AO8" s="47"/>
      <c r="AP8" s="27"/>
      <c r="AQ8" s="49"/>
      <c r="AR8" s="53"/>
      <c r="AS8" s="49"/>
      <c r="AT8" s="50"/>
      <c r="AU8" s="47"/>
      <c r="AV8" s="48"/>
      <c r="AW8" s="47"/>
      <c r="AX8" s="48"/>
      <c r="AY8" s="47"/>
      <c r="AZ8" s="48"/>
      <c r="BA8" s="47"/>
      <c r="BB8" s="48"/>
      <c r="BC8" s="47"/>
      <c r="BD8" s="48"/>
      <c r="BE8" s="47"/>
      <c r="BF8" s="48"/>
      <c r="BG8" s="49"/>
      <c r="BH8" s="53"/>
      <c r="BI8" s="49"/>
      <c r="BJ8" s="50"/>
      <c r="BK8" s="28">
        <f t="shared" si="2"/>
        <v>61.5384615384615</v>
      </c>
      <c r="BL8" s="47"/>
      <c r="BM8" s="27"/>
      <c r="BN8" s="47"/>
      <c r="BO8" s="48"/>
      <c r="BP8" s="47"/>
      <c r="BQ8" s="27"/>
      <c r="BR8" s="49">
        <v>2</v>
      </c>
      <c r="BS8" s="50">
        <v>4</v>
      </c>
      <c r="BT8" s="47"/>
      <c r="BU8" s="53"/>
      <c r="BV8" s="49"/>
      <c r="BW8" s="50"/>
      <c r="BX8" s="84">
        <f t="shared" si="3"/>
        <v>50</v>
      </c>
      <c r="BY8" s="49">
        <v>2</v>
      </c>
      <c r="BZ8" s="50">
        <v>4</v>
      </c>
      <c r="CA8" s="84">
        <f t="shared" si="4"/>
        <v>50</v>
      </c>
      <c r="CB8" s="49">
        <v>0</v>
      </c>
      <c r="CC8" s="53">
        <v>0</v>
      </c>
      <c r="CD8" s="47"/>
      <c r="CE8" s="27"/>
      <c r="CF8" s="27" t="e">
        <f t="shared" si="5"/>
        <v>#DIV/0!</v>
      </c>
      <c r="CG8" s="49">
        <v>1</v>
      </c>
      <c r="CH8" s="50">
        <v>4</v>
      </c>
      <c r="CI8" s="47"/>
      <c r="CJ8" s="48"/>
      <c r="CK8" s="62">
        <f t="shared" si="6"/>
        <v>25</v>
      </c>
      <c r="CL8" s="27">
        <f t="shared" ref="CL8:CM8" si="13">SUM(C8,E8,G8,I8,K8,M8,O8,Q8,T8,V8,X8,Z8,AB8,AD8,AF8,AI8,AK8,AM8,AO8,AQ8,AS8,AU8,AW8,AY8,BA8,BC8,BE8,BG8,BI8,BL8,BN8,BP8,BR8,BT8,BV8,BY8,CB8,CD8,CG8,CI8)</f>
        <v>23</v>
      </c>
      <c r="CM8" s="27">
        <f t="shared" si="13"/>
        <v>41</v>
      </c>
      <c r="CN8" s="62">
        <f t="shared" si="8"/>
        <v>56.0975609756098</v>
      </c>
      <c r="CO8" s="27" t="str">
        <f t="shared" si="9"/>
        <v>Low</v>
      </c>
    </row>
    <row r="9" customHeight="1" spans="1:93">
      <c r="A9" s="10" t="s">
        <v>62</v>
      </c>
      <c r="B9" s="11">
        <v>2501053</v>
      </c>
      <c r="C9" s="49">
        <v>4</v>
      </c>
      <c r="D9" s="50">
        <v>7</v>
      </c>
      <c r="E9" s="47"/>
      <c r="F9" s="48"/>
      <c r="G9" s="47"/>
      <c r="H9" s="48"/>
      <c r="I9" s="47"/>
      <c r="J9" s="48"/>
      <c r="K9" s="47"/>
      <c r="L9" s="48"/>
      <c r="M9" s="49"/>
      <c r="N9" s="53"/>
      <c r="O9" s="49"/>
      <c r="P9" s="53"/>
      <c r="Q9" s="47"/>
      <c r="R9" s="48"/>
      <c r="S9" s="62">
        <f t="shared" si="0"/>
        <v>57.1428571428571</v>
      </c>
      <c r="T9" s="47"/>
      <c r="U9" s="48"/>
      <c r="V9" s="47"/>
      <c r="W9" s="48"/>
      <c r="X9" s="47"/>
      <c r="Y9" s="48"/>
      <c r="Z9" s="49"/>
      <c r="AA9" s="53"/>
      <c r="AB9" s="49">
        <v>6</v>
      </c>
      <c r="AC9" s="53">
        <v>9</v>
      </c>
      <c r="AD9" s="47"/>
      <c r="AE9" s="48"/>
      <c r="AF9" s="47"/>
      <c r="AG9" s="27"/>
      <c r="AH9" s="28">
        <f t="shared" si="1"/>
        <v>66.6666666666667</v>
      </c>
      <c r="AI9" s="49">
        <v>2</v>
      </c>
      <c r="AJ9" s="50">
        <v>3</v>
      </c>
      <c r="AK9" s="49">
        <v>6</v>
      </c>
      <c r="AL9" s="50">
        <v>10</v>
      </c>
      <c r="AM9" s="47"/>
      <c r="AN9" s="48"/>
      <c r="AO9" s="47"/>
      <c r="AP9" s="27"/>
      <c r="AQ9" s="47"/>
      <c r="AR9" s="48"/>
      <c r="AS9" s="47"/>
      <c r="AT9" s="27"/>
      <c r="AU9" s="47"/>
      <c r="AV9" s="48"/>
      <c r="AW9" s="47"/>
      <c r="AX9" s="48"/>
      <c r="AY9" s="47"/>
      <c r="AZ9" s="48"/>
      <c r="BA9" s="47"/>
      <c r="BB9" s="48"/>
      <c r="BC9" s="47"/>
      <c r="BD9" s="48"/>
      <c r="BE9" s="47"/>
      <c r="BF9" s="48"/>
      <c r="BG9" s="47"/>
      <c r="BH9" s="48"/>
      <c r="BI9" s="47"/>
      <c r="BJ9" s="27"/>
      <c r="BK9" s="28">
        <f t="shared" si="2"/>
        <v>61.5384615384615</v>
      </c>
      <c r="BL9" s="47"/>
      <c r="BM9" s="27"/>
      <c r="BN9" s="47"/>
      <c r="BO9" s="48"/>
      <c r="BP9" s="49">
        <v>4</v>
      </c>
      <c r="BQ9" s="50">
        <v>7</v>
      </c>
      <c r="BR9" s="47"/>
      <c r="BS9" s="27"/>
      <c r="BT9" s="47"/>
      <c r="BU9" s="48"/>
      <c r="BV9" s="47"/>
      <c r="BW9" s="50"/>
      <c r="BX9" s="84">
        <f t="shared" si="3"/>
        <v>57.1428571428571</v>
      </c>
      <c r="BY9" s="49">
        <v>3</v>
      </c>
      <c r="BZ9" s="50">
        <v>4</v>
      </c>
      <c r="CA9" s="84">
        <f t="shared" si="4"/>
        <v>75</v>
      </c>
      <c r="CB9" s="49">
        <v>0</v>
      </c>
      <c r="CC9" s="53">
        <v>0</v>
      </c>
      <c r="CD9" s="47"/>
      <c r="CE9" s="27"/>
      <c r="CF9" s="27" t="e">
        <f t="shared" si="5"/>
        <v>#DIV/0!</v>
      </c>
      <c r="CG9" s="49">
        <v>0</v>
      </c>
      <c r="CH9" s="50">
        <v>4</v>
      </c>
      <c r="CI9" s="47"/>
      <c r="CJ9" s="48"/>
      <c r="CK9" s="62">
        <f t="shared" si="6"/>
        <v>0</v>
      </c>
      <c r="CL9" s="27">
        <f t="shared" ref="CL9:CM9" si="14">SUM(C9,E9,G9,I9,K9,M9,O9,Q9,T9,V9,X9,Z9,AB9,AD9,AF9,AI9,AK9,AM9,AO9,AQ9,AS9,AU9,AW9,AY9,BA9,BC9,BE9,BG9,BI9,BL9,BN9,BP9,BR9,BT9,BV9,BY9,CB9,CD9,CG9,CI9)</f>
        <v>25</v>
      </c>
      <c r="CM9" s="27">
        <f t="shared" si="14"/>
        <v>44</v>
      </c>
      <c r="CN9" s="62">
        <f t="shared" si="8"/>
        <v>56.8181818181818</v>
      </c>
      <c r="CO9" s="27" t="str">
        <f t="shared" si="9"/>
        <v>Low</v>
      </c>
    </row>
    <row r="10" customHeight="1" spans="1:93">
      <c r="A10" s="10" t="s">
        <v>63</v>
      </c>
      <c r="B10" s="15">
        <v>2501054</v>
      </c>
      <c r="C10" s="49">
        <v>4</v>
      </c>
      <c r="D10" s="50">
        <v>7</v>
      </c>
      <c r="E10" s="47"/>
      <c r="F10" s="48"/>
      <c r="G10" s="47"/>
      <c r="H10" s="48"/>
      <c r="I10" s="47"/>
      <c r="J10" s="48"/>
      <c r="K10" s="47"/>
      <c r="L10" s="48"/>
      <c r="M10" s="49"/>
      <c r="N10" s="53"/>
      <c r="O10" s="49"/>
      <c r="P10" s="53"/>
      <c r="Q10" s="47"/>
      <c r="R10" s="48"/>
      <c r="S10" s="62">
        <f t="shared" si="0"/>
        <v>57.1428571428571</v>
      </c>
      <c r="T10" s="47"/>
      <c r="U10" s="48"/>
      <c r="V10" s="47"/>
      <c r="W10" s="48"/>
      <c r="X10" s="47"/>
      <c r="Y10" s="48"/>
      <c r="Z10" s="49"/>
      <c r="AA10" s="53"/>
      <c r="AB10" s="49">
        <v>6</v>
      </c>
      <c r="AC10" s="53">
        <v>9</v>
      </c>
      <c r="AD10" s="47"/>
      <c r="AE10" s="48"/>
      <c r="AF10" s="47"/>
      <c r="AG10" s="27"/>
      <c r="AH10" s="28">
        <f t="shared" si="1"/>
        <v>66.6666666666667</v>
      </c>
      <c r="AI10" s="49">
        <v>1</v>
      </c>
      <c r="AJ10" s="50">
        <v>3</v>
      </c>
      <c r="AK10" s="49">
        <v>6</v>
      </c>
      <c r="AL10" s="50">
        <v>10</v>
      </c>
      <c r="AM10" s="47"/>
      <c r="AN10" s="48"/>
      <c r="AO10" s="47"/>
      <c r="AP10" s="27"/>
      <c r="AQ10" s="47"/>
      <c r="AR10" s="48"/>
      <c r="AS10" s="47"/>
      <c r="AT10" s="27"/>
      <c r="AU10" s="47"/>
      <c r="AV10" s="48"/>
      <c r="AW10" s="47"/>
      <c r="AX10" s="48"/>
      <c r="AY10" s="47"/>
      <c r="AZ10" s="48"/>
      <c r="BA10" s="47"/>
      <c r="BB10" s="48"/>
      <c r="BC10" s="47"/>
      <c r="BD10" s="48"/>
      <c r="BE10" s="47"/>
      <c r="BF10" s="48"/>
      <c r="BG10" s="47"/>
      <c r="BH10" s="48"/>
      <c r="BI10" s="47"/>
      <c r="BJ10" s="27"/>
      <c r="BK10" s="28">
        <f t="shared" si="2"/>
        <v>53.8461538461538</v>
      </c>
      <c r="BL10" s="47"/>
      <c r="BM10" s="27"/>
      <c r="BN10" s="47"/>
      <c r="BO10" s="48"/>
      <c r="BP10" s="49">
        <v>5</v>
      </c>
      <c r="BQ10" s="50">
        <v>7</v>
      </c>
      <c r="BR10" s="47"/>
      <c r="BS10" s="27"/>
      <c r="BT10" s="47"/>
      <c r="BU10" s="48"/>
      <c r="BV10" s="47"/>
      <c r="BW10" s="50"/>
      <c r="BX10" s="84">
        <f t="shared" si="3"/>
        <v>71.4285714285714</v>
      </c>
      <c r="BY10" s="49">
        <v>2</v>
      </c>
      <c r="BZ10" s="50">
        <v>4</v>
      </c>
      <c r="CA10" s="84">
        <f t="shared" si="4"/>
        <v>50</v>
      </c>
      <c r="CB10" s="49">
        <v>0</v>
      </c>
      <c r="CC10" s="53">
        <v>0</v>
      </c>
      <c r="CD10" s="47"/>
      <c r="CE10" s="27"/>
      <c r="CF10" s="27" t="e">
        <f t="shared" si="5"/>
        <v>#DIV/0!</v>
      </c>
      <c r="CG10" s="49">
        <v>0</v>
      </c>
      <c r="CH10" s="50">
        <v>4</v>
      </c>
      <c r="CI10" s="47"/>
      <c r="CJ10" s="48"/>
      <c r="CK10" s="62">
        <f t="shared" si="6"/>
        <v>0</v>
      </c>
      <c r="CL10" s="27">
        <f t="shared" ref="CL10:CM10" si="15">SUM(C10,E10,G10,I10,K10,M10,O10,Q10,T10,V10,X10,Z10,AB10,AD10,AF10,AI10,AK10,AM10,AO10,AQ10,AS10,AU10,AW10,AY10,BA10,BC10,BE10,BG10,BI10,BL10,BN10,BP10,BR10,BT10,BV10,BY10,CB10,CD10,CG10,CI10)</f>
        <v>24</v>
      </c>
      <c r="CM10" s="27">
        <f t="shared" si="15"/>
        <v>44</v>
      </c>
      <c r="CN10" s="62">
        <f t="shared" si="8"/>
        <v>54.5454545454545</v>
      </c>
      <c r="CO10" s="27" t="str">
        <f t="shared" si="9"/>
        <v>Low</v>
      </c>
    </row>
    <row r="11" customHeight="1" spans="1:93">
      <c r="A11" s="10" t="s">
        <v>64</v>
      </c>
      <c r="B11" s="11">
        <v>2501055</v>
      </c>
      <c r="C11" s="49"/>
      <c r="D11" s="50"/>
      <c r="E11" s="47"/>
      <c r="F11" s="48"/>
      <c r="G11" s="49">
        <v>5</v>
      </c>
      <c r="H11" s="53">
        <v>7</v>
      </c>
      <c r="I11" s="47"/>
      <c r="J11" s="48"/>
      <c r="K11" s="47"/>
      <c r="L11" s="48"/>
      <c r="M11" s="47"/>
      <c r="N11" s="48"/>
      <c r="O11" s="47"/>
      <c r="P11" s="48"/>
      <c r="Q11" s="47"/>
      <c r="R11" s="48"/>
      <c r="S11" s="62">
        <f t="shared" si="0"/>
        <v>71.4285714285714</v>
      </c>
      <c r="T11" s="47"/>
      <c r="U11" s="48"/>
      <c r="V11" s="49">
        <v>5</v>
      </c>
      <c r="W11" s="53">
        <v>6</v>
      </c>
      <c r="X11" s="47"/>
      <c r="Y11" s="48"/>
      <c r="Z11" s="47"/>
      <c r="AA11" s="48"/>
      <c r="AB11" s="49"/>
      <c r="AC11" s="53"/>
      <c r="AD11" s="47"/>
      <c r="AE11" s="48"/>
      <c r="AF11" s="47"/>
      <c r="AG11" s="27"/>
      <c r="AH11" s="28">
        <f t="shared" si="1"/>
        <v>83.3333333333333</v>
      </c>
      <c r="AI11" s="49"/>
      <c r="AJ11" s="50"/>
      <c r="AK11" s="49"/>
      <c r="AL11" s="50"/>
      <c r="AM11" s="47"/>
      <c r="AN11" s="48"/>
      <c r="AO11" s="47"/>
      <c r="AP11" s="27"/>
      <c r="AQ11" s="49">
        <v>1</v>
      </c>
      <c r="AR11" s="53">
        <v>3</v>
      </c>
      <c r="AS11" s="49">
        <v>8</v>
      </c>
      <c r="AT11" s="50">
        <v>8</v>
      </c>
      <c r="AU11" s="47"/>
      <c r="AV11" s="48"/>
      <c r="AW11" s="47"/>
      <c r="AX11" s="48"/>
      <c r="AY11" s="47"/>
      <c r="AZ11" s="48"/>
      <c r="BA11" s="47"/>
      <c r="BB11" s="48"/>
      <c r="BC11" s="47"/>
      <c r="BD11" s="48"/>
      <c r="BE11" s="47"/>
      <c r="BF11" s="48"/>
      <c r="BG11" s="47"/>
      <c r="BH11" s="48"/>
      <c r="BI11" s="47"/>
      <c r="BJ11" s="27"/>
      <c r="BK11" s="28">
        <f t="shared" si="2"/>
        <v>81.8181818181818</v>
      </c>
      <c r="BL11" s="47"/>
      <c r="BM11" s="27"/>
      <c r="BN11" s="49">
        <v>5</v>
      </c>
      <c r="BO11" s="53">
        <v>7</v>
      </c>
      <c r="BP11" s="47"/>
      <c r="BQ11" s="27"/>
      <c r="BR11" s="47"/>
      <c r="BS11" s="27"/>
      <c r="BT11" s="47"/>
      <c r="BU11" s="53"/>
      <c r="BV11" s="49"/>
      <c r="BW11" s="50"/>
      <c r="BX11" s="84">
        <f t="shared" si="3"/>
        <v>71.4285714285714</v>
      </c>
      <c r="BY11" s="49">
        <v>3</v>
      </c>
      <c r="BZ11" s="50">
        <v>4</v>
      </c>
      <c r="CA11" s="84">
        <f t="shared" si="4"/>
        <v>75</v>
      </c>
      <c r="CB11" s="49">
        <v>0</v>
      </c>
      <c r="CC11" s="53">
        <v>0</v>
      </c>
      <c r="CD11" s="47"/>
      <c r="CE11" s="27"/>
      <c r="CF11" s="27" t="e">
        <f t="shared" si="5"/>
        <v>#DIV/0!</v>
      </c>
      <c r="CG11" s="49">
        <v>0</v>
      </c>
      <c r="CH11" s="50">
        <v>4</v>
      </c>
      <c r="CI11" s="47"/>
      <c r="CJ11" s="48"/>
      <c r="CK11" s="62">
        <f t="shared" si="6"/>
        <v>0</v>
      </c>
      <c r="CL11" s="27">
        <f t="shared" ref="CL11:CM11" si="16">SUM(C11,E11,G11,I11,K11,M11,O11,Q11,T11,V11,X11,Z11,AB11,AD11,AF11,AI11,AK11,AM11,AO11,AQ11,AS11,AU11,AW11,AY11,BA11,BC11,BE11,BG11,BI11,BL11,BN11,BP11,BR11,BT11,BV11,BY11,CB11,CD11,CG11,CI11)</f>
        <v>27</v>
      </c>
      <c r="CM11" s="27">
        <f t="shared" si="16"/>
        <v>39</v>
      </c>
      <c r="CN11" s="62">
        <f t="shared" si="8"/>
        <v>69.2307692307692</v>
      </c>
      <c r="CO11" s="27" t="str">
        <f t="shared" si="9"/>
        <v>Low</v>
      </c>
    </row>
    <row r="12" customHeight="1" spans="1:93">
      <c r="A12" s="10" t="s">
        <v>65</v>
      </c>
      <c r="B12" s="15">
        <v>2501056</v>
      </c>
      <c r="C12" s="47"/>
      <c r="D12" s="27"/>
      <c r="E12" s="47"/>
      <c r="F12" s="48"/>
      <c r="G12" s="47"/>
      <c r="H12" s="48"/>
      <c r="I12" s="47"/>
      <c r="J12" s="48"/>
      <c r="K12" s="49"/>
      <c r="L12" s="53"/>
      <c r="M12" s="49">
        <v>3</v>
      </c>
      <c r="N12" s="53">
        <v>4</v>
      </c>
      <c r="O12" s="49">
        <v>4</v>
      </c>
      <c r="P12" s="53">
        <v>4</v>
      </c>
      <c r="Q12" s="47"/>
      <c r="R12" s="48"/>
      <c r="S12" s="62">
        <f t="shared" si="0"/>
        <v>87.5</v>
      </c>
      <c r="T12" s="47"/>
      <c r="U12" s="48"/>
      <c r="V12" s="47"/>
      <c r="W12" s="48"/>
      <c r="X12" s="49"/>
      <c r="Y12" s="53"/>
      <c r="Z12" s="49">
        <v>3</v>
      </c>
      <c r="AA12" s="53">
        <v>4</v>
      </c>
      <c r="AB12" s="47"/>
      <c r="AC12" s="48"/>
      <c r="AD12" s="47"/>
      <c r="AE12" s="48"/>
      <c r="AF12" s="47"/>
      <c r="AG12" s="27"/>
      <c r="AH12" s="28">
        <f t="shared" si="1"/>
        <v>75</v>
      </c>
      <c r="AI12" s="47"/>
      <c r="AJ12" s="27"/>
      <c r="AK12" s="47"/>
      <c r="AL12" s="27"/>
      <c r="AM12" s="47"/>
      <c r="AN12" s="48"/>
      <c r="AO12" s="47"/>
      <c r="AP12" s="27"/>
      <c r="AQ12" s="47"/>
      <c r="AR12" s="48"/>
      <c r="AS12" s="47"/>
      <c r="AT12" s="27"/>
      <c r="AU12" s="47"/>
      <c r="AV12" s="48"/>
      <c r="AW12" s="47"/>
      <c r="AX12" s="48"/>
      <c r="AY12" s="49"/>
      <c r="AZ12" s="53"/>
      <c r="BA12" s="47"/>
      <c r="BB12" s="48"/>
      <c r="BC12" s="49">
        <v>1</v>
      </c>
      <c r="BD12" s="53">
        <v>1</v>
      </c>
      <c r="BE12" s="49">
        <v>2</v>
      </c>
      <c r="BF12" s="53">
        <v>6</v>
      </c>
      <c r="BG12" s="47"/>
      <c r="BH12" s="48"/>
      <c r="BI12" s="47"/>
      <c r="BJ12" s="27"/>
      <c r="BK12" s="28">
        <f t="shared" si="2"/>
        <v>42.8571428571429</v>
      </c>
      <c r="BL12" s="47"/>
      <c r="BM12" s="27"/>
      <c r="BN12" s="49">
        <v>5</v>
      </c>
      <c r="BO12" s="53">
        <v>7</v>
      </c>
      <c r="BP12" s="49"/>
      <c r="BQ12" s="27"/>
      <c r="BR12" s="47"/>
      <c r="BS12" s="27"/>
      <c r="BT12" s="47"/>
      <c r="BU12" s="48"/>
      <c r="BV12" s="47"/>
      <c r="BW12" s="50"/>
      <c r="BX12" s="84">
        <f t="shared" si="3"/>
        <v>71.4285714285714</v>
      </c>
      <c r="BY12" s="49">
        <v>2</v>
      </c>
      <c r="BZ12" s="50">
        <v>4</v>
      </c>
      <c r="CA12" s="84">
        <f t="shared" si="4"/>
        <v>50</v>
      </c>
      <c r="CB12" s="49">
        <v>0</v>
      </c>
      <c r="CC12" s="53">
        <v>0</v>
      </c>
      <c r="CD12" s="47"/>
      <c r="CE12" s="27"/>
      <c r="CF12" s="27" t="e">
        <f t="shared" si="5"/>
        <v>#DIV/0!</v>
      </c>
      <c r="CG12" s="49">
        <v>0</v>
      </c>
      <c r="CH12" s="50">
        <v>4</v>
      </c>
      <c r="CI12" s="47"/>
      <c r="CJ12" s="48"/>
      <c r="CK12" s="62">
        <f t="shared" si="6"/>
        <v>0</v>
      </c>
      <c r="CL12" s="27">
        <f t="shared" ref="CL12:CM12" si="17">SUM(C12,E12,G12,I12,K12,M12,O12,Q12,T12,V12,X12,Z12,AB12,AD12,AF12,AI12,AK12,AM12,AO12,AQ12,AS12,AU12,AW12,AY12,BA12,BC12,BE12,BG12,BI12,BL12,BN12,BP12,BR12,BT12,BV12,BY12,CB12,CD12,CG12,CI12)</f>
        <v>20</v>
      </c>
      <c r="CM12" s="27">
        <f t="shared" si="17"/>
        <v>34</v>
      </c>
      <c r="CN12" s="62">
        <f t="shared" si="8"/>
        <v>58.8235294117647</v>
      </c>
      <c r="CO12" s="27" t="str">
        <f t="shared" si="9"/>
        <v>Low</v>
      </c>
    </row>
    <row r="13" customHeight="1" spans="1:93">
      <c r="A13" s="17" t="s">
        <v>66</v>
      </c>
      <c r="B13" s="11">
        <v>2501057</v>
      </c>
      <c r="C13" s="47"/>
      <c r="D13" s="27"/>
      <c r="E13" s="47"/>
      <c r="F13" s="48"/>
      <c r="G13" s="49"/>
      <c r="H13" s="53"/>
      <c r="I13" s="47"/>
      <c r="J13" s="48"/>
      <c r="K13" s="47"/>
      <c r="L13" s="48"/>
      <c r="M13" s="49">
        <v>3</v>
      </c>
      <c r="N13" s="53">
        <v>4</v>
      </c>
      <c r="O13" s="49">
        <v>4</v>
      </c>
      <c r="P13" s="53">
        <v>4</v>
      </c>
      <c r="Q13" s="47"/>
      <c r="R13" s="48"/>
      <c r="S13" s="62">
        <f t="shared" si="0"/>
        <v>87.5</v>
      </c>
      <c r="T13" s="47"/>
      <c r="U13" s="48"/>
      <c r="V13" s="49"/>
      <c r="W13" s="53"/>
      <c r="X13" s="47"/>
      <c r="Y13" s="48"/>
      <c r="Z13" s="49">
        <v>3</v>
      </c>
      <c r="AA13" s="53">
        <v>4</v>
      </c>
      <c r="AB13" s="47"/>
      <c r="AC13" s="48"/>
      <c r="AD13" s="47"/>
      <c r="AE13" s="48"/>
      <c r="AF13" s="47"/>
      <c r="AG13" s="27"/>
      <c r="AH13" s="28">
        <f t="shared" si="1"/>
        <v>75</v>
      </c>
      <c r="AI13" s="47"/>
      <c r="AJ13" s="27"/>
      <c r="AK13" s="47"/>
      <c r="AL13" s="27"/>
      <c r="AM13" s="47"/>
      <c r="AN13" s="48"/>
      <c r="AO13" s="47"/>
      <c r="AP13" s="27"/>
      <c r="AQ13" s="49"/>
      <c r="AR13" s="53"/>
      <c r="AS13" s="49"/>
      <c r="AT13" s="50"/>
      <c r="AU13" s="47"/>
      <c r="AV13" s="48"/>
      <c r="AW13" s="47"/>
      <c r="AX13" s="48"/>
      <c r="AY13" s="47"/>
      <c r="AZ13" s="48"/>
      <c r="BA13" s="47"/>
      <c r="BB13" s="48"/>
      <c r="BC13" s="49">
        <v>1</v>
      </c>
      <c r="BD13" s="53">
        <v>1</v>
      </c>
      <c r="BE13" s="49">
        <v>2</v>
      </c>
      <c r="BF13" s="53">
        <v>6</v>
      </c>
      <c r="BG13" s="47"/>
      <c r="BH13" s="48"/>
      <c r="BI13" s="47"/>
      <c r="BJ13" s="27"/>
      <c r="BK13" s="28">
        <f t="shared" si="2"/>
        <v>42.8571428571429</v>
      </c>
      <c r="BL13" s="47"/>
      <c r="BM13" s="27"/>
      <c r="BN13" s="47"/>
      <c r="BO13" s="48"/>
      <c r="BP13" s="47"/>
      <c r="BQ13" s="27"/>
      <c r="BR13" s="49"/>
      <c r="BS13" s="50"/>
      <c r="BT13" s="49">
        <v>0</v>
      </c>
      <c r="BU13" s="53">
        <v>5</v>
      </c>
      <c r="BV13" s="49"/>
      <c r="BW13" s="50"/>
      <c r="BX13" s="84">
        <f t="shared" si="3"/>
        <v>0</v>
      </c>
      <c r="BY13" s="49">
        <v>1</v>
      </c>
      <c r="BZ13" s="50">
        <v>4</v>
      </c>
      <c r="CA13" s="84">
        <f t="shared" si="4"/>
        <v>25</v>
      </c>
      <c r="CB13" s="49">
        <v>0</v>
      </c>
      <c r="CC13" s="53">
        <v>0</v>
      </c>
      <c r="CD13" s="47"/>
      <c r="CE13" s="27"/>
      <c r="CF13" s="27" t="e">
        <f t="shared" si="5"/>
        <v>#DIV/0!</v>
      </c>
      <c r="CG13" s="49">
        <v>0</v>
      </c>
      <c r="CH13" s="50">
        <v>4</v>
      </c>
      <c r="CI13" s="47"/>
      <c r="CJ13" s="48"/>
      <c r="CK13" s="62">
        <f t="shared" si="6"/>
        <v>0</v>
      </c>
      <c r="CL13" s="27">
        <f t="shared" ref="CL13:CM13" si="18">SUM(C13,E13,G13,I13,K13,M13,O13,Q13,T13,V13,X13,Z13,AB13,AD13,AF13,AI13,AK13,AM13,AO13,AQ13,AS13,AU13,AW13,AY13,BA13,BC13,BE13,BG13,BI13,BL13,BN13,BP13,BR13,BT13,BV13,BY13,CB13,CD13,CG13,CI13)</f>
        <v>14</v>
      </c>
      <c r="CM13" s="27">
        <f t="shared" si="18"/>
        <v>32</v>
      </c>
      <c r="CN13" s="62">
        <f t="shared" si="8"/>
        <v>43.75</v>
      </c>
      <c r="CO13" s="27" t="str">
        <f t="shared" si="9"/>
        <v>Low</v>
      </c>
    </row>
    <row r="14" customHeight="1" spans="1:93">
      <c r="A14" s="10" t="s">
        <v>67</v>
      </c>
      <c r="B14" s="15">
        <v>2501058</v>
      </c>
      <c r="C14" s="47"/>
      <c r="D14" s="27"/>
      <c r="E14" s="47"/>
      <c r="F14" s="48"/>
      <c r="G14" s="47"/>
      <c r="H14" s="48"/>
      <c r="I14" s="47"/>
      <c r="J14" s="48"/>
      <c r="K14" s="49"/>
      <c r="L14" s="53"/>
      <c r="M14" s="49">
        <v>2</v>
      </c>
      <c r="N14" s="53">
        <v>4</v>
      </c>
      <c r="O14" s="49">
        <v>4</v>
      </c>
      <c r="P14" s="53">
        <v>4</v>
      </c>
      <c r="Q14" s="47"/>
      <c r="R14" s="48"/>
      <c r="S14" s="62">
        <f t="shared" si="0"/>
        <v>75</v>
      </c>
      <c r="T14" s="47"/>
      <c r="U14" s="48"/>
      <c r="V14" s="47"/>
      <c r="W14" s="48"/>
      <c r="X14" s="49"/>
      <c r="Y14" s="53"/>
      <c r="Z14" s="49">
        <v>2</v>
      </c>
      <c r="AA14" s="53">
        <v>4</v>
      </c>
      <c r="AB14" s="47"/>
      <c r="AC14" s="48"/>
      <c r="AD14" s="47"/>
      <c r="AE14" s="48"/>
      <c r="AF14" s="47"/>
      <c r="AG14" s="27"/>
      <c r="AH14" s="28">
        <f t="shared" si="1"/>
        <v>50</v>
      </c>
      <c r="AI14" s="47"/>
      <c r="AJ14" s="27"/>
      <c r="AK14" s="47"/>
      <c r="AL14" s="27"/>
      <c r="AM14" s="47"/>
      <c r="AN14" s="48"/>
      <c r="AO14" s="47"/>
      <c r="AP14" s="27"/>
      <c r="AQ14" s="47"/>
      <c r="AR14" s="48"/>
      <c r="AS14" s="47"/>
      <c r="AT14" s="27"/>
      <c r="AU14" s="47"/>
      <c r="AV14" s="48"/>
      <c r="AW14" s="47"/>
      <c r="AX14" s="48"/>
      <c r="AY14" s="49"/>
      <c r="AZ14" s="53"/>
      <c r="BA14" s="47"/>
      <c r="BB14" s="48"/>
      <c r="BC14" s="49">
        <v>1</v>
      </c>
      <c r="BD14" s="53">
        <v>1</v>
      </c>
      <c r="BE14" s="49">
        <v>0</v>
      </c>
      <c r="BF14" s="53">
        <v>6</v>
      </c>
      <c r="BG14" s="47"/>
      <c r="BH14" s="48"/>
      <c r="BI14" s="47"/>
      <c r="BJ14" s="27"/>
      <c r="BK14" s="28">
        <f t="shared" si="2"/>
        <v>14.2857142857143</v>
      </c>
      <c r="BL14" s="47"/>
      <c r="BM14" s="27"/>
      <c r="BN14" s="49">
        <v>6</v>
      </c>
      <c r="BO14" s="53">
        <v>7</v>
      </c>
      <c r="BP14" s="47"/>
      <c r="BQ14" s="27"/>
      <c r="BR14" s="49"/>
      <c r="BS14" s="50"/>
      <c r="BT14" s="47"/>
      <c r="BU14" s="48"/>
      <c r="BV14" s="47"/>
      <c r="BW14" s="50"/>
      <c r="BX14" s="84">
        <f t="shared" si="3"/>
        <v>85.7142857142857</v>
      </c>
      <c r="BY14" s="49">
        <v>3</v>
      </c>
      <c r="BZ14" s="50">
        <v>4</v>
      </c>
      <c r="CA14" s="84">
        <f t="shared" si="4"/>
        <v>75</v>
      </c>
      <c r="CB14" s="47"/>
      <c r="CC14" s="48"/>
      <c r="CD14" s="49">
        <v>3</v>
      </c>
      <c r="CE14" s="50">
        <v>4</v>
      </c>
      <c r="CF14" s="27">
        <f t="shared" si="5"/>
        <v>75</v>
      </c>
      <c r="CG14" s="49"/>
      <c r="CH14" s="50"/>
      <c r="CI14" s="49">
        <v>1</v>
      </c>
      <c r="CJ14" s="53">
        <v>3</v>
      </c>
      <c r="CK14" s="62">
        <f t="shared" si="6"/>
        <v>33.3333333333333</v>
      </c>
      <c r="CL14" s="27">
        <f t="shared" ref="CL14:CM14" si="19">SUM(C14,E14,G14,I14,K14,M14,O14,Q14,T14,V14,X14,Z14,AB14,AD14,AF14,AI14,AK14,AM14,AO14,AQ14,AS14,AU14,AW14,AY14,BA14,BC14,BE14,BG14,BI14,BL14,BN14,BP14,BR14,BT14,BV14,BY14,CB14,CD14,CG14,CI14)</f>
        <v>22</v>
      </c>
      <c r="CM14" s="27">
        <f t="shared" si="19"/>
        <v>37</v>
      </c>
      <c r="CN14" s="62">
        <f t="shared" si="8"/>
        <v>59.4594594594595</v>
      </c>
      <c r="CO14" s="27" t="str">
        <f t="shared" si="9"/>
        <v>Low</v>
      </c>
    </row>
    <row r="15" customHeight="1" spans="1:93">
      <c r="A15" s="17" t="s">
        <v>68</v>
      </c>
      <c r="B15" s="11">
        <v>2501059</v>
      </c>
      <c r="C15" s="49"/>
      <c r="D15" s="50"/>
      <c r="E15" s="47"/>
      <c r="F15" s="48"/>
      <c r="G15" s="47"/>
      <c r="H15" s="48"/>
      <c r="I15" s="47"/>
      <c r="J15" s="48"/>
      <c r="K15" s="47"/>
      <c r="L15" s="48"/>
      <c r="M15" s="49">
        <v>4</v>
      </c>
      <c r="N15" s="53">
        <v>4</v>
      </c>
      <c r="O15" s="49">
        <v>4</v>
      </c>
      <c r="P15" s="53">
        <v>4</v>
      </c>
      <c r="Q15" s="47"/>
      <c r="R15" s="48"/>
      <c r="S15" s="62">
        <f t="shared" si="0"/>
        <v>100</v>
      </c>
      <c r="T15" s="47"/>
      <c r="U15" s="48"/>
      <c r="V15" s="47"/>
      <c r="W15" s="48"/>
      <c r="X15" s="47"/>
      <c r="Y15" s="48"/>
      <c r="Z15" s="49">
        <v>3</v>
      </c>
      <c r="AA15" s="53">
        <v>4</v>
      </c>
      <c r="AB15" s="49"/>
      <c r="AC15" s="53"/>
      <c r="AD15" s="47"/>
      <c r="AE15" s="48"/>
      <c r="AF15" s="47"/>
      <c r="AG15" s="27"/>
      <c r="AH15" s="28">
        <f t="shared" si="1"/>
        <v>75</v>
      </c>
      <c r="AI15" s="49"/>
      <c r="AJ15" s="50"/>
      <c r="AK15" s="49"/>
      <c r="AL15" s="50"/>
      <c r="AM15" s="47"/>
      <c r="AN15" s="48"/>
      <c r="AO15" s="47"/>
      <c r="AP15" s="27"/>
      <c r="AQ15" s="47"/>
      <c r="AR15" s="48"/>
      <c r="AS15" s="47"/>
      <c r="AT15" s="27"/>
      <c r="AU15" s="47"/>
      <c r="AV15" s="48"/>
      <c r="AW15" s="47"/>
      <c r="AX15" s="48"/>
      <c r="AY15" s="47"/>
      <c r="AZ15" s="48"/>
      <c r="BA15" s="47"/>
      <c r="BB15" s="48"/>
      <c r="BC15" s="49">
        <v>1</v>
      </c>
      <c r="BD15" s="53">
        <v>1</v>
      </c>
      <c r="BE15" s="49">
        <v>2</v>
      </c>
      <c r="BF15" s="53">
        <v>6</v>
      </c>
      <c r="BG15" s="47"/>
      <c r="BH15" s="48"/>
      <c r="BI15" s="47"/>
      <c r="BJ15" s="27"/>
      <c r="BK15" s="28">
        <f t="shared" si="2"/>
        <v>42.8571428571429</v>
      </c>
      <c r="BL15" s="47"/>
      <c r="BM15" s="27"/>
      <c r="BN15" s="49">
        <v>6</v>
      </c>
      <c r="BO15" s="53">
        <v>7</v>
      </c>
      <c r="BP15" s="47"/>
      <c r="BQ15" s="27"/>
      <c r="BR15" s="47"/>
      <c r="BS15" s="27"/>
      <c r="BT15" s="47"/>
      <c r="BU15" s="48"/>
      <c r="BV15" s="47"/>
      <c r="BW15" s="50"/>
      <c r="BX15" s="84">
        <f t="shared" si="3"/>
        <v>85.7142857142857</v>
      </c>
      <c r="BY15" s="49">
        <v>2</v>
      </c>
      <c r="BZ15" s="50">
        <v>4</v>
      </c>
      <c r="CA15" s="84">
        <f t="shared" si="4"/>
        <v>50</v>
      </c>
      <c r="CB15" s="49">
        <v>0</v>
      </c>
      <c r="CC15" s="53">
        <v>0</v>
      </c>
      <c r="CD15" s="47"/>
      <c r="CE15" s="27"/>
      <c r="CF15" s="27" t="e">
        <f t="shared" si="5"/>
        <v>#DIV/0!</v>
      </c>
      <c r="CG15" s="49">
        <v>4</v>
      </c>
      <c r="CH15" s="50">
        <v>4</v>
      </c>
      <c r="CI15" s="47"/>
      <c r="CJ15" s="48"/>
      <c r="CK15" s="62">
        <f t="shared" si="6"/>
        <v>100</v>
      </c>
      <c r="CL15" s="27">
        <f t="shared" ref="CL15:CM15" si="20">SUM(C15,E15,G15,I15,K15,M15,O15,Q15,T15,V15,X15,Z15,AB15,AD15,AF15,AI15,AK15,AM15,AO15,AQ15,AS15,AU15,AW15,AY15,BA15,BC15,BE15,BG15,BI15,BL15,BN15,BP15,BR15,BT15,BV15,BY15,CB15,CD15,CG15,CI15)</f>
        <v>26</v>
      </c>
      <c r="CM15" s="27">
        <f t="shared" si="20"/>
        <v>34</v>
      </c>
      <c r="CN15" s="62">
        <f t="shared" si="8"/>
        <v>76.4705882352941</v>
      </c>
      <c r="CO15" s="27" t="str">
        <f t="shared" si="9"/>
        <v/>
      </c>
    </row>
    <row r="16" customHeight="1" spans="1:93">
      <c r="A16" s="10" t="s">
        <v>69</v>
      </c>
      <c r="B16" s="15">
        <v>2501060</v>
      </c>
      <c r="C16" s="47"/>
      <c r="D16" s="27"/>
      <c r="E16" s="47"/>
      <c r="F16" s="48"/>
      <c r="G16" s="47"/>
      <c r="H16" s="48"/>
      <c r="I16" s="47"/>
      <c r="J16" s="48"/>
      <c r="K16" s="49"/>
      <c r="L16" s="53"/>
      <c r="M16" s="49">
        <v>2</v>
      </c>
      <c r="N16" s="53">
        <v>4</v>
      </c>
      <c r="O16" s="49">
        <v>4</v>
      </c>
      <c r="P16" s="53">
        <v>4</v>
      </c>
      <c r="Q16" s="47"/>
      <c r="R16" s="48"/>
      <c r="S16" s="62">
        <f t="shared" si="0"/>
        <v>75</v>
      </c>
      <c r="T16" s="47"/>
      <c r="U16" s="48"/>
      <c r="V16" s="47"/>
      <c r="W16" s="48"/>
      <c r="X16" s="49"/>
      <c r="Y16" s="53"/>
      <c r="Z16" s="49">
        <v>3</v>
      </c>
      <c r="AA16" s="53">
        <v>4</v>
      </c>
      <c r="AB16" s="47"/>
      <c r="AC16" s="48"/>
      <c r="AD16" s="47"/>
      <c r="AE16" s="48"/>
      <c r="AF16" s="47"/>
      <c r="AG16" s="27"/>
      <c r="AH16" s="28">
        <f t="shared" si="1"/>
        <v>75</v>
      </c>
      <c r="AI16" s="47"/>
      <c r="AJ16" s="27"/>
      <c r="AK16" s="47"/>
      <c r="AL16" s="27"/>
      <c r="AM16" s="47"/>
      <c r="AN16" s="48"/>
      <c r="AO16" s="47"/>
      <c r="AP16" s="27"/>
      <c r="AQ16" s="47"/>
      <c r="AR16" s="48"/>
      <c r="AS16" s="47"/>
      <c r="AT16" s="27"/>
      <c r="AU16" s="47"/>
      <c r="AV16" s="48"/>
      <c r="AW16" s="47"/>
      <c r="AX16" s="48"/>
      <c r="AY16" s="49"/>
      <c r="AZ16" s="53"/>
      <c r="BA16" s="47"/>
      <c r="BB16" s="48"/>
      <c r="BC16" s="49">
        <v>1</v>
      </c>
      <c r="BD16" s="53">
        <v>1</v>
      </c>
      <c r="BE16" s="49">
        <v>0</v>
      </c>
      <c r="BF16" s="53">
        <v>6</v>
      </c>
      <c r="BG16" s="47"/>
      <c r="BH16" s="48"/>
      <c r="BI16" s="47"/>
      <c r="BJ16" s="27"/>
      <c r="BK16" s="28">
        <f t="shared" si="2"/>
        <v>14.2857142857143</v>
      </c>
      <c r="BL16" s="47"/>
      <c r="BM16" s="27"/>
      <c r="BN16" s="49">
        <v>5</v>
      </c>
      <c r="BO16" s="53">
        <v>7</v>
      </c>
      <c r="BP16" s="47"/>
      <c r="BQ16" s="27"/>
      <c r="BR16" s="47"/>
      <c r="BS16" s="27"/>
      <c r="BT16" s="47"/>
      <c r="BU16" s="48"/>
      <c r="BV16" s="47"/>
      <c r="BW16" s="50"/>
      <c r="BX16" s="84">
        <f t="shared" si="3"/>
        <v>71.4285714285714</v>
      </c>
      <c r="BY16" s="49">
        <v>3</v>
      </c>
      <c r="BZ16" s="50">
        <v>4</v>
      </c>
      <c r="CA16" s="84">
        <f t="shared" si="4"/>
        <v>75</v>
      </c>
      <c r="CB16" s="47"/>
      <c r="CC16" s="48"/>
      <c r="CD16" s="49">
        <v>2</v>
      </c>
      <c r="CE16" s="50">
        <v>4</v>
      </c>
      <c r="CF16" s="27">
        <f t="shared" si="5"/>
        <v>50</v>
      </c>
      <c r="CG16" s="49"/>
      <c r="CH16" s="50"/>
      <c r="CI16" s="49">
        <v>2</v>
      </c>
      <c r="CJ16" s="53">
        <v>3</v>
      </c>
      <c r="CK16" s="62">
        <f t="shared" si="6"/>
        <v>66.6666666666667</v>
      </c>
      <c r="CL16" s="27">
        <f t="shared" ref="CL16:CM16" si="21">SUM(C16,E16,G16,I16,K16,M16,O16,Q16,T16,V16,X16,Z16,AB16,AD16,AF16,AI16,AK16,AM16,AO16,AQ16,AS16,AU16,AW16,AY16,BA16,BC16,BE16,BG16,BI16,BL16,BN16,BP16,BR16,BT16,BV16,BY16,CB16,CD16,CG16,CI16)</f>
        <v>22</v>
      </c>
      <c r="CM16" s="27">
        <f t="shared" si="21"/>
        <v>37</v>
      </c>
      <c r="CN16" s="62">
        <f t="shared" si="8"/>
        <v>59.4594594594595</v>
      </c>
      <c r="CO16" s="27" t="str">
        <f t="shared" si="9"/>
        <v>Low</v>
      </c>
    </row>
    <row r="17" customHeight="1" spans="1:93">
      <c r="A17" s="10" t="s">
        <v>70</v>
      </c>
      <c r="B17" s="11">
        <v>2501061</v>
      </c>
      <c r="C17" s="47"/>
      <c r="D17" s="27"/>
      <c r="E17" s="47"/>
      <c r="F17" s="48"/>
      <c r="G17" s="49"/>
      <c r="H17" s="53"/>
      <c r="I17" s="49">
        <v>0</v>
      </c>
      <c r="J17" s="53">
        <v>0</v>
      </c>
      <c r="K17" s="47"/>
      <c r="L17" s="48"/>
      <c r="M17" s="47"/>
      <c r="N17" s="48"/>
      <c r="O17" s="47"/>
      <c r="P17" s="48"/>
      <c r="Q17" s="47"/>
      <c r="R17" s="48"/>
      <c r="S17" s="62" t="e">
        <f t="shared" si="0"/>
        <v>#DIV/0!</v>
      </c>
      <c r="T17" s="47"/>
      <c r="U17" s="48"/>
      <c r="V17" s="49"/>
      <c r="W17" s="53"/>
      <c r="X17" s="47"/>
      <c r="Y17" s="48"/>
      <c r="Z17" s="47"/>
      <c r="AA17" s="48"/>
      <c r="AB17" s="49"/>
      <c r="AC17" s="53"/>
      <c r="AD17" s="47"/>
      <c r="AE17" s="48"/>
      <c r="AF17" s="49">
        <v>0</v>
      </c>
      <c r="AG17" s="50">
        <v>9</v>
      </c>
      <c r="AH17" s="28">
        <f t="shared" si="1"/>
        <v>0</v>
      </c>
      <c r="AI17" s="47"/>
      <c r="AJ17" s="27"/>
      <c r="AK17" s="47"/>
      <c r="AL17" s="27"/>
      <c r="AM17" s="47"/>
      <c r="AN17" s="48"/>
      <c r="AO17" s="47"/>
      <c r="AP17" s="27"/>
      <c r="AQ17" s="49"/>
      <c r="AR17" s="53"/>
      <c r="AS17" s="49"/>
      <c r="AT17" s="50"/>
      <c r="AU17" s="49">
        <v>0</v>
      </c>
      <c r="AV17" s="53">
        <v>2</v>
      </c>
      <c r="AW17" s="49">
        <v>0</v>
      </c>
      <c r="AX17" s="53">
        <v>6</v>
      </c>
      <c r="AY17" s="47"/>
      <c r="AZ17" s="48"/>
      <c r="BA17" s="47"/>
      <c r="BB17" s="48"/>
      <c r="BC17" s="47"/>
      <c r="BD17" s="48"/>
      <c r="BE17" s="47"/>
      <c r="BF17" s="48"/>
      <c r="BG17" s="47"/>
      <c r="BH17" s="48"/>
      <c r="BI17" s="47"/>
      <c r="BJ17" s="27"/>
      <c r="BK17" s="28">
        <f t="shared" si="2"/>
        <v>0</v>
      </c>
      <c r="BL17" s="47"/>
      <c r="BM17" s="27"/>
      <c r="BN17" s="47"/>
      <c r="BO17" s="48"/>
      <c r="BP17" s="47"/>
      <c r="BQ17" s="27"/>
      <c r="BR17" s="47"/>
      <c r="BS17" s="27"/>
      <c r="BT17" s="49">
        <v>0</v>
      </c>
      <c r="BU17" s="53">
        <v>5</v>
      </c>
      <c r="BV17" s="49"/>
      <c r="BW17" s="50"/>
      <c r="BX17" s="84">
        <f t="shared" si="3"/>
        <v>0</v>
      </c>
      <c r="BY17" s="49">
        <v>2</v>
      </c>
      <c r="BZ17" s="50">
        <v>4</v>
      </c>
      <c r="CA17" s="84">
        <f t="shared" si="4"/>
        <v>50</v>
      </c>
      <c r="CB17" s="47"/>
      <c r="CC17" s="48"/>
      <c r="CD17" s="49">
        <v>1</v>
      </c>
      <c r="CE17" s="50">
        <v>4</v>
      </c>
      <c r="CF17" s="27">
        <f t="shared" si="5"/>
        <v>25</v>
      </c>
      <c r="CG17" s="47"/>
      <c r="CH17" s="27"/>
      <c r="CI17" s="49">
        <v>2</v>
      </c>
      <c r="CJ17" s="53">
        <v>3</v>
      </c>
      <c r="CK17" s="62">
        <f t="shared" si="6"/>
        <v>66.6666666666667</v>
      </c>
      <c r="CL17" s="27">
        <f t="shared" ref="CL17:CM17" si="22">SUM(C17,E17,G17,I17,K17,M17,O17,Q17,T17,V17,X17,Z17,AB17,AD17,AF17,AI17,AK17,AM17,AO17,AQ17,AS17,AU17,AW17,AY17,BA17,BC17,BE17,BG17,BI17,BL17,BN17,BP17,BR17,BT17,BV17,BY17,CB17,CD17,CG17,CI17)</f>
        <v>5</v>
      </c>
      <c r="CM17" s="27">
        <f t="shared" si="22"/>
        <v>33</v>
      </c>
      <c r="CN17" s="62">
        <f t="shared" si="8"/>
        <v>15.1515151515152</v>
      </c>
      <c r="CO17" s="27" t="str">
        <f t="shared" si="9"/>
        <v>Low</v>
      </c>
    </row>
    <row r="18" customHeight="1" spans="1:93">
      <c r="A18" s="10" t="s">
        <v>71</v>
      </c>
      <c r="B18" s="15">
        <v>2501062</v>
      </c>
      <c r="C18" s="47"/>
      <c r="D18" s="27"/>
      <c r="E18" s="47"/>
      <c r="F18" s="48"/>
      <c r="G18" s="47"/>
      <c r="H18" s="48"/>
      <c r="I18" s="47"/>
      <c r="J18" s="48"/>
      <c r="K18" s="49"/>
      <c r="L18" s="53"/>
      <c r="M18" s="47"/>
      <c r="N18" s="48"/>
      <c r="O18" s="47"/>
      <c r="P18" s="48"/>
      <c r="Q18" s="49">
        <v>7</v>
      </c>
      <c r="R18" s="53">
        <v>7</v>
      </c>
      <c r="S18" s="62">
        <f t="shared" si="0"/>
        <v>100</v>
      </c>
      <c r="T18" s="47"/>
      <c r="U18" s="48"/>
      <c r="V18" s="47"/>
      <c r="W18" s="48"/>
      <c r="X18" s="49"/>
      <c r="Y18" s="53"/>
      <c r="Z18" s="47"/>
      <c r="AA18" s="48"/>
      <c r="AB18" s="47"/>
      <c r="AC18" s="48"/>
      <c r="AD18" s="49">
        <v>5</v>
      </c>
      <c r="AE18" s="53">
        <v>6</v>
      </c>
      <c r="AF18" s="47"/>
      <c r="AG18" s="27"/>
      <c r="AH18" s="28">
        <f t="shared" si="1"/>
        <v>83.3333333333333</v>
      </c>
      <c r="AI18" s="47"/>
      <c r="AJ18" s="27"/>
      <c r="AK18" s="47"/>
      <c r="AL18" s="27"/>
      <c r="AM18" s="47"/>
      <c r="AN18" s="48"/>
      <c r="AO18" s="47"/>
      <c r="AP18" s="27"/>
      <c r="AQ18" s="47"/>
      <c r="AR18" s="48"/>
      <c r="AS18" s="47"/>
      <c r="AT18" s="27"/>
      <c r="AU18" s="47"/>
      <c r="AV18" s="48"/>
      <c r="AW18" s="47"/>
      <c r="AX18" s="48"/>
      <c r="AY18" s="49"/>
      <c r="AZ18" s="53"/>
      <c r="BA18" s="47"/>
      <c r="BB18" s="48"/>
      <c r="BC18" s="47"/>
      <c r="BD18" s="48"/>
      <c r="BE18" s="47"/>
      <c r="BF18" s="48"/>
      <c r="BG18" s="49">
        <v>3</v>
      </c>
      <c r="BH18" s="53">
        <v>3</v>
      </c>
      <c r="BI18" s="49">
        <v>4</v>
      </c>
      <c r="BJ18" s="50">
        <v>4</v>
      </c>
      <c r="BK18" s="28">
        <f t="shared" si="2"/>
        <v>100</v>
      </c>
      <c r="BL18" s="47"/>
      <c r="BM18" s="27"/>
      <c r="BN18" s="47"/>
      <c r="BO18" s="48"/>
      <c r="BP18" s="47"/>
      <c r="BQ18" s="27"/>
      <c r="BR18" s="49"/>
      <c r="BS18" s="50"/>
      <c r="BT18" s="47"/>
      <c r="BU18" s="48"/>
      <c r="BV18" s="49">
        <v>5</v>
      </c>
      <c r="BW18" s="50">
        <v>6</v>
      </c>
      <c r="BX18" s="84">
        <f t="shared" si="3"/>
        <v>83.3333333333333</v>
      </c>
      <c r="BY18" s="49">
        <v>4</v>
      </c>
      <c r="BZ18" s="50">
        <v>4</v>
      </c>
      <c r="CA18" s="84">
        <f t="shared" si="4"/>
        <v>100</v>
      </c>
      <c r="CB18" s="47"/>
      <c r="CC18" s="48"/>
      <c r="CD18" s="49">
        <v>3</v>
      </c>
      <c r="CE18" s="50">
        <v>4</v>
      </c>
      <c r="CF18" s="27">
        <f t="shared" si="5"/>
        <v>75</v>
      </c>
      <c r="CG18" s="49">
        <v>0</v>
      </c>
      <c r="CH18" s="50">
        <v>4</v>
      </c>
      <c r="CI18" s="49">
        <v>2</v>
      </c>
      <c r="CJ18" s="53">
        <v>3</v>
      </c>
      <c r="CK18" s="62">
        <f t="shared" si="6"/>
        <v>28.5714285714286</v>
      </c>
      <c r="CL18" s="27">
        <f t="shared" ref="CL18:CM18" si="23">SUM(C18,E18,G18,I18,K18,M18,O18,Q18,T18,V18,X18,Z18,AB18,AD18,AF18,AI18,AK18,AM18,AO18,AQ18,AS18,AU18,AW18,AY18,BA18,BC18,BE18,BG18,BI18,BL18,BN18,BP18,BR18,BT18,BV18,BY18,CB18,CD18,CG18,CI18)</f>
        <v>33</v>
      </c>
      <c r="CM18" s="27">
        <f t="shared" si="23"/>
        <v>41</v>
      </c>
      <c r="CN18" s="62">
        <f t="shared" si="8"/>
        <v>80.4878048780488</v>
      </c>
      <c r="CO18" s="27" t="str">
        <f t="shared" si="9"/>
        <v/>
      </c>
    </row>
    <row r="19" customHeight="1" spans="1:93">
      <c r="A19" s="10" t="s">
        <v>72</v>
      </c>
      <c r="B19" s="11">
        <v>2501063</v>
      </c>
      <c r="C19" s="49">
        <v>4</v>
      </c>
      <c r="D19" s="50">
        <v>7</v>
      </c>
      <c r="E19" s="47"/>
      <c r="F19" s="48"/>
      <c r="G19" s="49"/>
      <c r="H19" s="53"/>
      <c r="I19" s="47"/>
      <c r="J19" s="48"/>
      <c r="K19" s="47"/>
      <c r="L19" s="48"/>
      <c r="M19" s="47"/>
      <c r="N19" s="48"/>
      <c r="O19" s="47"/>
      <c r="P19" s="48"/>
      <c r="Q19" s="47"/>
      <c r="R19" s="48"/>
      <c r="S19" s="62">
        <f t="shared" si="0"/>
        <v>57.1428571428571</v>
      </c>
      <c r="T19" s="47"/>
      <c r="U19" s="48"/>
      <c r="V19" s="49"/>
      <c r="W19" s="53"/>
      <c r="X19" s="47"/>
      <c r="Y19" s="48"/>
      <c r="Z19" s="47"/>
      <c r="AA19" s="48"/>
      <c r="AB19" s="49">
        <v>6</v>
      </c>
      <c r="AC19" s="53">
        <v>9</v>
      </c>
      <c r="AD19" s="47"/>
      <c r="AE19" s="48"/>
      <c r="AF19" s="47"/>
      <c r="AG19" s="27"/>
      <c r="AH19" s="28">
        <f t="shared" si="1"/>
        <v>66.6666666666667</v>
      </c>
      <c r="AI19" s="49">
        <v>3</v>
      </c>
      <c r="AJ19" s="50">
        <v>3</v>
      </c>
      <c r="AK19" s="49">
        <v>4</v>
      </c>
      <c r="AL19" s="50">
        <v>10</v>
      </c>
      <c r="AM19" s="47"/>
      <c r="AN19" s="48"/>
      <c r="AO19" s="47"/>
      <c r="AP19" s="27"/>
      <c r="AQ19" s="49"/>
      <c r="AR19" s="53"/>
      <c r="AS19" s="49"/>
      <c r="AT19" s="50"/>
      <c r="AU19" s="47"/>
      <c r="AV19" s="48"/>
      <c r="AW19" s="47"/>
      <c r="AX19" s="48"/>
      <c r="AY19" s="47"/>
      <c r="AZ19" s="48"/>
      <c r="BA19" s="47"/>
      <c r="BB19" s="48"/>
      <c r="BC19" s="47"/>
      <c r="BD19" s="48"/>
      <c r="BE19" s="47"/>
      <c r="BF19" s="48"/>
      <c r="BG19" s="47"/>
      <c r="BH19" s="48"/>
      <c r="BI19" s="47"/>
      <c r="BJ19" s="27"/>
      <c r="BK19" s="28">
        <f t="shared" si="2"/>
        <v>53.8461538461538</v>
      </c>
      <c r="BL19" s="47"/>
      <c r="BM19" s="27"/>
      <c r="BN19" s="49">
        <v>6</v>
      </c>
      <c r="BO19" s="53">
        <v>7</v>
      </c>
      <c r="BP19" s="47"/>
      <c r="BQ19" s="27"/>
      <c r="BR19" s="47"/>
      <c r="BS19" s="27"/>
      <c r="BT19" s="47"/>
      <c r="BU19" s="48"/>
      <c r="BV19" s="47"/>
      <c r="BW19" s="50"/>
      <c r="BX19" s="84">
        <f t="shared" si="3"/>
        <v>85.7142857142857</v>
      </c>
      <c r="BY19" s="49">
        <v>3</v>
      </c>
      <c r="BZ19" s="50">
        <v>4</v>
      </c>
      <c r="CA19" s="84">
        <f t="shared" si="4"/>
        <v>75</v>
      </c>
      <c r="CB19" s="49">
        <v>0</v>
      </c>
      <c r="CC19" s="53">
        <v>0</v>
      </c>
      <c r="CD19" s="47"/>
      <c r="CE19" s="27"/>
      <c r="CF19" s="27" t="e">
        <f t="shared" si="5"/>
        <v>#DIV/0!</v>
      </c>
      <c r="CG19" s="49">
        <v>3</v>
      </c>
      <c r="CH19" s="50">
        <v>4</v>
      </c>
      <c r="CI19" s="47"/>
      <c r="CJ19" s="48"/>
      <c r="CK19" s="62">
        <f t="shared" si="6"/>
        <v>75</v>
      </c>
      <c r="CL19" s="27">
        <f t="shared" ref="CL19:CM19" si="24">SUM(C19,E19,G19,I19,K19,M19,O19,Q19,T19,V19,X19,Z19,AB19,AD19,AF19,AI19,AK19,AM19,AO19,AQ19,AS19,AU19,AW19,AY19,BA19,BC19,BE19,BG19,BI19,BL19,BN19,BP19,BR19,BT19,BV19,BY19,CB19,CD19,CG19,CI19)</f>
        <v>29</v>
      </c>
      <c r="CM19" s="27">
        <f t="shared" si="24"/>
        <v>44</v>
      </c>
      <c r="CN19" s="62">
        <f t="shared" si="8"/>
        <v>65.9090909090909</v>
      </c>
      <c r="CO19" s="27" t="str">
        <f t="shared" si="9"/>
        <v>Low</v>
      </c>
    </row>
    <row r="20" customHeight="1" spans="1:93">
      <c r="A20" s="10" t="s">
        <v>73</v>
      </c>
      <c r="B20" s="15">
        <v>2501064</v>
      </c>
      <c r="C20" s="47"/>
      <c r="D20" s="27"/>
      <c r="E20" s="51"/>
      <c r="F20" s="52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9">
        <v>6</v>
      </c>
      <c r="R20" s="53">
        <v>7</v>
      </c>
      <c r="S20" s="62">
        <f t="shared" si="0"/>
        <v>85.7142857142857</v>
      </c>
      <c r="T20" s="47"/>
      <c r="U20" s="48"/>
      <c r="V20" s="47"/>
      <c r="W20" s="48"/>
      <c r="X20" s="47"/>
      <c r="Y20" s="48"/>
      <c r="Z20" s="47"/>
      <c r="AA20" s="48"/>
      <c r="AB20" s="47"/>
      <c r="AC20" s="48"/>
      <c r="AD20" s="49">
        <v>3</v>
      </c>
      <c r="AE20" s="53">
        <v>6</v>
      </c>
      <c r="AF20" s="47"/>
      <c r="AG20" s="27"/>
      <c r="AH20" s="28">
        <f t="shared" si="1"/>
        <v>50</v>
      </c>
      <c r="AI20" s="47"/>
      <c r="AJ20" s="27"/>
      <c r="AK20" s="47"/>
      <c r="AL20" s="27"/>
      <c r="AM20" s="51"/>
      <c r="AN20" s="52"/>
      <c r="AO20" s="51"/>
      <c r="AP20" s="54"/>
      <c r="AQ20" s="47"/>
      <c r="AR20" s="48"/>
      <c r="AS20" s="47"/>
      <c r="AT20" s="27"/>
      <c r="AU20" s="47"/>
      <c r="AV20" s="48"/>
      <c r="AW20" s="47"/>
      <c r="AX20" s="48"/>
      <c r="AY20" s="47"/>
      <c r="AZ20" s="48"/>
      <c r="BA20" s="47"/>
      <c r="BB20" s="48"/>
      <c r="BC20" s="47"/>
      <c r="BD20" s="48"/>
      <c r="BE20" s="47"/>
      <c r="BF20" s="48"/>
      <c r="BG20" s="49">
        <v>0</v>
      </c>
      <c r="BH20" s="53">
        <v>3</v>
      </c>
      <c r="BI20" s="49">
        <v>0</v>
      </c>
      <c r="BJ20" s="50">
        <v>4</v>
      </c>
      <c r="BK20" s="28">
        <f t="shared" si="2"/>
        <v>0</v>
      </c>
      <c r="BL20" s="47"/>
      <c r="BM20" s="27"/>
      <c r="BN20" s="47"/>
      <c r="BO20" s="48"/>
      <c r="BP20" s="49">
        <v>3</v>
      </c>
      <c r="BQ20" s="50">
        <v>4</v>
      </c>
      <c r="BR20" s="47"/>
      <c r="BS20" s="27"/>
      <c r="BT20" s="47"/>
      <c r="BU20" s="48"/>
      <c r="BV20" s="47"/>
      <c r="BW20" s="50"/>
      <c r="BX20" s="84">
        <f t="shared" si="3"/>
        <v>75</v>
      </c>
      <c r="BY20" s="49">
        <v>1</v>
      </c>
      <c r="BZ20" s="50">
        <v>4</v>
      </c>
      <c r="CA20" s="84">
        <f t="shared" si="4"/>
        <v>25</v>
      </c>
      <c r="CB20" s="49">
        <v>0</v>
      </c>
      <c r="CC20" s="53">
        <v>0</v>
      </c>
      <c r="CD20" s="47"/>
      <c r="CE20" s="27"/>
      <c r="CF20" s="27" t="e">
        <f t="shared" si="5"/>
        <v>#DIV/0!</v>
      </c>
      <c r="CG20" s="49"/>
      <c r="CH20" s="50"/>
      <c r="CI20" s="47"/>
      <c r="CJ20" s="48"/>
      <c r="CK20" s="62" t="e">
        <f t="shared" si="6"/>
        <v>#DIV/0!</v>
      </c>
      <c r="CL20" s="27">
        <f t="shared" ref="CL20:CM20" si="25">SUM(C20,E20,G20,I20,K20,M20,O20,Q20,T20,V20,X20,Z20,AB20,AD20,AF20,AI20,AK20,AM20,AO20,AQ20,AS20,AU20,AW20,AY20,BA20,BC20,BE20,BG20,BI20,BL20,BN20,BP20,BR20,BT20,BV20,BY20,CB20,CD20,CG20,CI20)</f>
        <v>13</v>
      </c>
      <c r="CM20" s="27">
        <f t="shared" si="25"/>
        <v>28</v>
      </c>
      <c r="CN20" s="62">
        <f t="shared" si="8"/>
        <v>46.4285714285714</v>
      </c>
      <c r="CO20" s="27" t="str">
        <f t="shared" si="9"/>
        <v>Low</v>
      </c>
    </row>
    <row r="21" customHeight="1" spans="1:93">
      <c r="A21" s="10" t="s">
        <v>74</v>
      </c>
      <c r="B21" s="11">
        <v>2501065</v>
      </c>
      <c r="C21" s="49">
        <v>2</v>
      </c>
      <c r="D21" s="50">
        <v>7</v>
      </c>
      <c r="E21" s="47"/>
      <c r="F21" s="48"/>
      <c r="G21" s="47"/>
      <c r="H21" s="48"/>
      <c r="I21" s="49"/>
      <c r="J21" s="53"/>
      <c r="K21" s="47"/>
      <c r="L21" s="48"/>
      <c r="M21" s="47"/>
      <c r="N21" s="48"/>
      <c r="O21" s="47"/>
      <c r="P21" s="48"/>
      <c r="Q21" s="47"/>
      <c r="R21" s="48"/>
      <c r="S21" s="62">
        <f t="shared" si="0"/>
        <v>28.5714285714286</v>
      </c>
      <c r="T21" s="47"/>
      <c r="U21" s="48"/>
      <c r="V21" s="47"/>
      <c r="W21" s="48"/>
      <c r="X21" s="47"/>
      <c r="Y21" s="48"/>
      <c r="Z21" s="47"/>
      <c r="AA21" s="48"/>
      <c r="AB21" s="49">
        <v>5</v>
      </c>
      <c r="AC21" s="53">
        <v>9</v>
      </c>
      <c r="AD21" s="47"/>
      <c r="AE21" s="48"/>
      <c r="AF21" s="49"/>
      <c r="AG21" s="50"/>
      <c r="AH21" s="28">
        <f t="shared" si="1"/>
        <v>55.5555555555556</v>
      </c>
      <c r="AI21" s="49">
        <v>2</v>
      </c>
      <c r="AJ21" s="50">
        <v>3</v>
      </c>
      <c r="AK21" s="49">
        <v>8</v>
      </c>
      <c r="AL21" s="50">
        <v>10</v>
      </c>
      <c r="AM21" s="47"/>
      <c r="AN21" s="48"/>
      <c r="AO21" s="47"/>
      <c r="AP21" s="27"/>
      <c r="AQ21" s="47"/>
      <c r="AR21" s="48"/>
      <c r="AS21" s="47"/>
      <c r="AT21" s="27"/>
      <c r="AU21" s="49"/>
      <c r="AV21" s="53"/>
      <c r="AW21" s="49"/>
      <c r="AX21" s="53"/>
      <c r="AY21" s="47"/>
      <c r="AZ21" s="48"/>
      <c r="BA21" s="47"/>
      <c r="BB21" s="48"/>
      <c r="BC21" s="47"/>
      <c r="BD21" s="48"/>
      <c r="BE21" s="47"/>
      <c r="BF21" s="48"/>
      <c r="BG21" s="47"/>
      <c r="BH21" s="48"/>
      <c r="BI21" s="47"/>
      <c r="BJ21" s="27"/>
      <c r="BK21" s="28">
        <f t="shared" si="2"/>
        <v>76.9230769230769</v>
      </c>
      <c r="BL21" s="47"/>
      <c r="BM21" s="27"/>
      <c r="BN21" s="47"/>
      <c r="BO21" s="48"/>
      <c r="BP21" s="47"/>
      <c r="BQ21" s="27"/>
      <c r="BR21" s="47"/>
      <c r="BS21" s="27"/>
      <c r="BT21" s="47"/>
      <c r="BU21" s="48"/>
      <c r="BV21" s="49">
        <v>3</v>
      </c>
      <c r="BW21" s="50">
        <v>6</v>
      </c>
      <c r="BX21" s="84">
        <f t="shared" si="3"/>
        <v>50</v>
      </c>
      <c r="BY21" s="49">
        <v>1</v>
      </c>
      <c r="BZ21" s="50">
        <v>4</v>
      </c>
      <c r="CA21" s="84">
        <f t="shared" si="4"/>
        <v>25</v>
      </c>
      <c r="CB21" s="49">
        <v>0</v>
      </c>
      <c r="CC21" s="53">
        <v>0</v>
      </c>
      <c r="CD21" s="47"/>
      <c r="CE21" s="27"/>
      <c r="CF21" s="27" t="e">
        <f t="shared" si="5"/>
        <v>#DIV/0!</v>
      </c>
      <c r="CG21" s="49">
        <v>2</v>
      </c>
      <c r="CH21" s="50">
        <v>4</v>
      </c>
      <c r="CI21" s="47"/>
      <c r="CJ21" s="48"/>
      <c r="CK21" s="62">
        <f t="shared" si="6"/>
        <v>50</v>
      </c>
      <c r="CL21" s="27">
        <f t="shared" ref="CL21:CM21" si="26">SUM(C21,E21,G21,I21,K21,M21,O21,Q21,T21,V21,X21,Z21,AB21,AD21,AF21,AI21,AK21,AM21,AO21,AQ21,AS21,AU21,AW21,AY21,BA21,BC21,BE21,BG21,BI21,BL21,BN21,BP21,BR21,BT21,BV21,BY21,CB21,CD21,CG21,CI21)</f>
        <v>23</v>
      </c>
      <c r="CM21" s="27">
        <f t="shared" si="26"/>
        <v>43</v>
      </c>
      <c r="CN21" s="62">
        <f t="shared" si="8"/>
        <v>53.4883720930233</v>
      </c>
      <c r="CO21" s="27" t="str">
        <f t="shared" si="9"/>
        <v>Low</v>
      </c>
    </row>
    <row r="22" customHeight="1" spans="1:93">
      <c r="A22" s="17" t="s">
        <v>75</v>
      </c>
      <c r="B22" s="15">
        <v>2501066</v>
      </c>
      <c r="C22" s="47"/>
      <c r="D22" s="27"/>
      <c r="E22" s="47"/>
      <c r="F22" s="48"/>
      <c r="G22" s="49"/>
      <c r="H22" s="53"/>
      <c r="I22" s="49">
        <v>4</v>
      </c>
      <c r="J22" s="53">
        <v>8</v>
      </c>
      <c r="K22" s="47"/>
      <c r="L22" s="48"/>
      <c r="M22" s="47"/>
      <c r="N22" s="48"/>
      <c r="O22" s="47"/>
      <c r="P22" s="48"/>
      <c r="Q22" s="47"/>
      <c r="R22" s="48"/>
      <c r="S22" s="62">
        <f t="shared" si="0"/>
        <v>50</v>
      </c>
      <c r="T22" s="47"/>
      <c r="U22" s="48"/>
      <c r="V22" s="49"/>
      <c r="W22" s="53"/>
      <c r="X22" s="47"/>
      <c r="Y22" s="48"/>
      <c r="Z22" s="47"/>
      <c r="AA22" s="48"/>
      <c r="AB22" s="47"/>
      <c r="AC22" s="48"/>
      <c r="AD22" s="47"/>
      <c r="AE22" s="48"/>
      <c r="AF22" s="49">
        <v>9</v>
      </c>
      <c r="AG22" s="50">
        <v>9</v>
      </c>
      <c r="AH22" s="28">
        <f t="shared" si="1"/>
        <v>100</v>
      </c>
      <c r="AI22" s="47"/>
      <c r="AJ22" s="27"/>
      <c r="AK22" s="47"/>
      <c r="AL22" s="27"/>
      <c r="AM22" s="47"/>
      <c r="AN22" s="48"/>
      <c r="AO22" s="47"/>
      <c r="AP22" s="27"/>
      <c r="AQ22" s="49"/>
      <c r="AR22" s="53"/>
      <c r="AS22" s="49"/>
      <c r="AT22" s="50"/>
      <c r="AU22" s="49">
        <v>2</v>
      </c>
      <c r="AV22" s="53">
        <v>2</v>
      </c>
      <c r="AW22" s="49">
        <v>4</v>
      </c>
      <c r="AX22" s="53">
        <v>6</v>
      </c>
      <c r="AY22" s="47"/>
      <c r="AZ22" s="48"/>
      <c r="BA22" s="47"/>
      <c r="BB22" s="48"/>
      <c r="BC22" s="47"/>
      <c r="BD22" s="48"/>
      <c r="BE22" s="47"/>
      <c r="BF22" s="48"/>
      <c r="BG22" s="47"/>
      <c r="BH22" s="48"/>
      <c r="BI22" s="47"/>
      <c r="BJ22" s="27"/>
      <c r="BK22" s="28">
        <f t="shared" si="2"/>
        <v>75</v>
      </c>
      <c r="BL22" s="47"/>
      <c r="BM22" s="27"/>
      <c r="BN22" s="47"/>
      <c r="BO22" s="48"/>
      <c r="BP22" s="47"/>
      <c r="BQ22" s="27"/>
      <c r="BR22" s="47"/>
      <c r="BS22" s="27"/>
      <c r="BT22" s="47"/>
      <c r="BU22" s="48"/>
      <c r="BV22" s="49">
        <v>3</v>
      </c>
      <c r="BW22" s="50">
        <v>6</v>
      </c>
      <c r="BX22" s="84">
        <f t="shared" si="3"/>
        <v>50</v>
      </c>
      <c r="BY22" s="49">
        <v>3</v>
      </c>
      <c r="BZ22" s="50">
        <v>4</v>
      </c>
      <c r="CA22" s="84">
        <f t="shared" si="4"/>
        <v>75</v>
      </c>
      <c r="CB22" s="49">
        <v>0</v>
      </c>
      <c r="CC22" s="53">
        <v>0</v>
      </c>
      <c r="CD22" s="47"/>
      <c r="CE22" s="27"/>
      <c r="CF22" s="27" t="e">
        <f t="shared" si="5"/>
        <v>#DIV/0!</v>
      </c>
      <c r="CG22" s="49">
        <v>3</v>
      </c>
      <c r="CH22" s="50">
        <v>4</v>
      </c>
      <c r="CI22" s="47"/>
      <c r="CJ22" s="48"/>
      <c r="CK22" s="62">
        <f t="shared" si="6"/>
        <v>75</v>
      </c>
      <c r="CL22" s="27">
        <f t="shared" ref="CL22:CM22" si="27">SUM(C22,E22,G22,I22,K22,M22,O22,Q22,T22,V22,X22,Z22,AB22,AD22,AF22,AI22,AK22,AM22,AO22,AQ22,AS22,AU22,AW22,AY22,BA22,BC22,BE22,BG22,BI22,BL22,BN22,BP22,BR22,BT22,BV22,BY22,CB22,CD22,CG22,CI22)</f>
        <v>28</v>
      </c>
      <c r="CM22" s="27">
        <f t="shared" si="27"/>
        <v>39</v>
      </c>
      <c r="CN22" s="62">
        <f t="shared" si="8"/>
        <v>71.7948717948718</v>
      </c>
      <c r="CO22" s="27" t="str">
        <f t="shared" si="9"/>
        <v>Low</v>
      </c>
    </row>
    <row r="23" customHeight="1" spans="1:93">
      <c r="A23" s="10" t="s">
        <v>76</v>
      </c>
      <c r="B23" s="11">
        <v>2501067</v>
      </c>
      <c r="C23" s="49"/>
      <c r="D23" s="50"/>
      <c r="E23" s="47"/>
      <c r="F23" s="48"/>
      <c r="G23" s="49">
        <v>5</v>
      </c>
      <c r="H23" s="53">
        <v>7</v>
      </c>
      <c r="I23" s="47"/>
      <c r="J23" s="48"/>
      <c r="K23" s="47"/>
      <c r="L23" s="48"/>
      <c r="M23" s="47"/>
      <c r="N23" s="48"/>
      <c r="O23" s="47"/>
      <c r="P23" s="48"/>
      <c r="Q23" s="49"/>
      <c r="R23" s="53"/>
      <c r="S23" s="62">
        <f t="shared" si="0"/>
        <v>71.4285714285714</v>
      </c>
      <c r="T23" s="47"/>
      <c r="U23" s="48"/>
      <c r="V23" s="49">
        <v>1</v>
      </c>
      <c r="W23" s="53">
        <v>5</v>
      </c>
      <c r="X23" s="47"/>
      <c r="Y23" s="48"/>
      <c r="Z23" s="47"/>
      <c r="AA23" s="48"/>
      <c r="AB23" s="49"/>
      <c r="AC23" s="53"/>
      <c r="AD23" s="47"/>
      <c r="AE23" s="48"/>
      <c r="AF23" s="47"/>
      <c r="AG23" s="27"/>
      <c r="AH23" s="28">
        <f t="shared" si="1"/>
        <v>20</v>
      </c>
      <c r="AI23" s="49"/>
      <c r="AJ23" s="50"/>
      <c r="AK23" s="49"/>
      <c r="AL23" s="50"/>
      <c r="AM23" s="47"/>
      <c r="AN23" s="48"/>
      <c r="AO23" s="47"/>
      <c r="AP23" s="27"/>
      <c r="AQ23" s="49">
        <v>1</v>
      </c>
      <c r="AR23" s="53">
        <v>3</v>
      </c>
      <c r="AS23" s="49">
        <v>0</v>
      </c>
      <c r="AT23" s="50">
        <v>8</v>
      </c>
      <c r="AU23" s="47"/>
      <c r="AV23" s="48"/>
      <c r="AW23" s="47"/>
      <c r="AX23" s="48"/>
      <c r="AY23" s="47"/>
      <c r="AZ23" s="48"/>
      <c r="BA23" s="47"/>
      <c r="BB23" s="48"/>
      <c r="BC23" s="47"/>
      <c r="BD23" s="48"/>
      <c r="BE23" s="47"/>
      <c r="BF23" s="48"/>
      <c r="BG23" s="47"/>
      <c r="BH23" s="48"/>
      <c r="BI23" s="47"/>
      <c r="BJ23" s="27"/>
      <c r="BK23" s="28">
        <f t="shared" si="2"/>
        <v>9.09090909090909</v>
      </c>
      <c r="BL23" s="47"/>
      <c r="BM23" s="27"/>
      <c r="BN23" s="47"/>
      <c r="BO23" s="48"/>
      <c r="BP23" s="49">
        <v>1</v>
      </c>
      <c r="BQ23" s="50">
        <v>4</v>
      </c>
      <c r="BR23" s="47"/>
      <c r="BS23" s="27"/>
      <c r="BT23" s="47"/>
      <c r="BU23" s="48"/>
      <c r="BV23" s="47"/>
      <c r="BW23" s="50"/>
      <c r="BX23" s="84">
        <f t="shared" si="3"/>
        <v>25</v>
      </c>
      <c r="BY23" s="49">
        <v>1</v>
      </c>
      <c r="BZ23" s="50">
        <v>4</v>
      </c>
      <c r="CA23" s="84">
        <f t="shared" si="4"/>
        <v>25</v>
      </c>
      <c r="CB23" s="47"/>
      <c r="CC23" s="48"/>
      <c r="CD23" s="47"/>
      <c r="CE23" s="27"/>
      <c r="CF23" s="27" t="e">
        <f t="shared" si="5"/>
        <v>#DIV/0!</v>
      </c>
      <c r="CG23" s="49">
        <v>0</v>
      </c>
      <c r="CH23" s="50">
        <v>4</v>
      </c>
      <c r="CI23" s="47"/>
      <c r="CJ23" s="48"/>
      <c r="CK23" s="62">
        <f t="shared" si="6"/>
        <v>0</v>
      </c>
      <c r="CL23" s="27">
        <f t="shared" ref="CL23:CM23" si="28">SUM(C23,E23,G23,I23,K23,M23,O23,Q23,T23,V23,X23,Z23,AB23,AD23,AF23,AI23,AK23,AM23,AO23,AQ23,AS23,AU23,AW23,AY23,BA23,BC23,BE23,BG23,BI23,BL23,BN23,BP23,BR23,BT23,BV23,BY23,CB23,CD23,CG23,CI23)</f>
        <v>9</v>
      </c>
      <c r="CM23" s="27">
        <f t="shared" si="28"/>
        <v>35</v>
      </c>
      <c r="CN23" s="62">
        <f t="shared" si="8"/>
        <v>25.7142857142857</v>
      </c>
      <c r="CO23" s="27" t="str">
        <f t="shared" si="9"/>
        <v>Low</v>
      </c>
    </row>
    <row r="24" customHeight="1" spans="1:93">
      <c r="A24" s="10" t="s">
        <v>77</v>
      </c>
      <c r="B24" s="15">
        <v>2501068</v>
      </c>
      <c r="C24" s="49"/>
      <c r="D24" s="50"/>
      <c r="E24" s="47"/>
      <c r="F24" s="48"/>
      <c r="G24" s="47"/>
      <c r="H24" s="48"/>
      <c r="I24" s="49">
        <v>4</v>
      </c>
      <c r="J24" s="53">
        <v>8</v>
      </c>
      <c r="K24" s="47"/>
      <c r="L24" s="48"/>
      <c r="M24" s="47"/>
      <c r="N24" s="48"/>
      <c r="O24" s="47"/>
      <c r="P24" s="48"/>
      <c r="Q24" s="47"/>
      <c r="R24" s="48"/>
      <c r="S24" s="62">
        <f t="shared" si="0"/>
        <v>50</v>
      </c>
      <c r="T24" s="47"/>
      <c r="U24" s="48"/>
      <c r="V24" s="47"/>
      <c r="W24" s="48"/>
      <c r="X24" s="47"/>
      <c r="Y24" s="48"/>
      <c r="Z24" s="47"/>
      <c r="AA24" s="48"/>
      <c r="AB24" s="49"/>
      <c r="AC24" s="53"/>
      <c r="AD24" s="47"/>
      <c r="AE24" s="48"/>
      <c r="AF24" s="49">
        <v>8</v>
      </c>
      <c r="AG24" s="50">
        <v>9</v>
      </c>
      <c r="AH24" s="28">
        <f t="shared" si="1"/>
        <v>88.8888888888889</v>
      </c>
      <c r="AI24" s="49"/>
      <c r="AJ24" s="50"/>
      <c r="AK24" s="49"/>
      <c r="AL24" s="50"/>
      <c r="AM24" s="47"/>
      <c r="AN24" s="48"/>
      <c r="AO24" s="47"/>
      <c r="AP24" s="27"/>
      <c r="AQ24" s="47"/>
      <c r="AR24" s="48"/>
      <c r="AS24" s="47"/>
      <c r="AT24" s="27"/>
      <c r="AU24" s="49">
        <v>2</v>
      </c>
      <c r="AV24" s="53">
        <v>2</v>
      </c>
      <c r="AW24" s="49">
        <v>6</v>
      </c>
      <c r="AX24" s="53">
        <v>6</v>
      </c>
      <c r="AY24" s="47"/>
      <c r="AZ24" s="48"/>
      <c r="BA24" s="47"/>
      <c r="BB24" s="48"/>
      <c r="BC24" s="47"/>
      <c r="BD24" s="48"/>
      <c r="BE24" s="47"/>
      <c r="BF24" s="48"/>
      <c r="BG24" s="47"/>
      <c r="BH24" s="48"/>
      <c r="BI24" s="47"/>
      <c r="BJ24" s="27"/>
      <c r="BK24" s="28">
        <f t="shared" si="2"/>
        <v>100</v>
      </c>
      <c r="BL24" s="47"/>
      <c r="BM24" s="27"/>
      <c r="BN24" s="49">
        <v>5</v>
      </c>
      <c r="BO24" s="53">
        <v>7</v>
      </c>
      <c r="BP24" s="47"/>
      <c r="BQ24" s="27"/>
      <c r="BR24" s="47"/>
      <c r="BS24" s="27"/>
      <c r="BT24" s="47"/>
      <c r="BU24" s="48"/>
      <c r="BV24" s="47"/>
      <c r="BW24" s="50"/>
      <c r="BX24" s="84">
        <f t="shared" si="3"/>
        <v>71.4285714285714</v>
      </c>
      <c r="BY24" s="49">
        <v>3</v>
      </c>
      <c r="BZ24" s="50">
        <v>4</v>
      </c>
      <c r="CA24" s="84">
        <f t="shared" si="4"/>
        <v>75</v>
      </c>
      <c r="CB24" s="47"/>
      <c r="CC24" s="48"/>
      <c r="CD24" s="49">
        <v>3</v>
      </c>
      <c r="CE24" s="50">
        <v>4</v>
      </c>
      <c r="CF24" s="27">
        <f t="shared" si="5"/>
        <v>75</v>
      </c>
      <c r="CG24" s="47"/>
      <c r="CH24" s="27"/>
      <c r="CI24" s="49">
        <v>2</v>
      </c>
      <c r="CJ24" s="53">
        <v>3</v>
      </c>
      <c r="CK24" s="62">
        <f t="shared" si="6"/>
        <v>66.6666666666667</v>
      </c>
      <c r="CL24" s="27">
        <f t="shared" ref="CL24:CM24" si="29">SUM(C24,E24,G24,I24,K24,M24,O24,Q24,T24,V24,X24,Z24,AB24,AD24,AF24,AI24,AK24,AM24,AO24,AQ24,AS24,AU24,AW24,AY24,BA24,BC24,BE24,BG24,BI24,BL24,BN24,BP24,BR24,BT24,BV24,BY24,CB24,CD24,CG24,CI24)</f>
        <v>33</v>
      </c>
      <c r="CM24" s="27">
        <f t="shared" si="29"/>
        <v>43</v>
      </c>
      <c r="CN24" s="62">
        <f t="shared" si="8"/>
        <v>76.7441860465116</v>
      </c>
      <c r="CO24" s="27" t="str">
        <f t="shared" si="9"/>
        <v/>
      </c>
    </row>
    <row r="25" customHeight="1" spans="1:93">
      <c r="A25" s="10" t="s">
        <v>78</v>
      </c>
      <c r="B25" s="11">
        <v>2501069</v>
      </c>
      <c r="C25" s="47"/>
      <c r="D25" s="27"/>
      <c r="E25" s="47"/>
      <c r="F25" s="48"/>
      <c r="G25" s="49">
        <v>3</v>
      </c>
      <c r="H25" s="53">
        <v>7</v>
      </c>
      <c r="I25" s="47"/>
      <c r="J25" s="48"/>
      <c r="K25" s="49"/>
      <c r="L25" s="53"/>
      <c r="M25" s="47"/>
      <c r="N25" s="48"/>
      <c r="O25" s="47"/>
      <c r="P25" s="48"/>
      <c r="Q25" s="49"/>
      <c r="R25" s="53"/>
      <c r="S25" s="62">
        <f t="shared" si="0"/>
        <v>42.8571428571429</v>
      </c>
      <c r="T25" s="47"/>
      <c r="U25" s="48"/>
      <c r="V25" s="49">
        <v>0</v>
      </c>
      <c r="W25" s="53">
        <v>5</v>
      </c>
      <c r="X25" s="49">
        <v>2</v>
      </c>
      <c r="Y25" s="53">
        <v>5</v>
      </c>
      <c r="Z25" s="47"/>
      <c r="AA25" s="48"/>
      <c r="AB25" s="47"/>
      <c r="AC25" s="48"/>
      <c r="AD25" s="47"/>
      <c r="AE25" s="48"/>
      <c r="AF25" s="47"/>
      <c r="AG25" s="27"/>
      <c r="AH25" s="28">
        <f t="shared" si="1"/>
        <v>20</v>
      </c>
      <c r="AI25" s="47"/>
      <c r="AJ25" s="27"/>
      <c r="AK25" s="47"/>
      <c r="AL25" s="27"/>
      <c r="AM25" s="47"/>
      <c r="AN25" s="48"/>
      <c r="AO25" s="47"/>
      <c r="AP25" s="27"/>
      <c r="AQ25" s="49">
        <v>0</v>
      </c>
      <c r="AR25" s="53">
        <v>3</v>
      </c>
      <c r="AS25" s="49">
        <v>0</v>
      </c>
      <c r="AT25" s="50">
        <v>8</v>
      </c>
      <c r="AU25" s="47"/>
      <c r="AV25" s="48"/>
      <c r="AW25" s="47"/>
      <c r="AX25" s="48"/>
      <c r="AY25" s="49"/>
      <c r="AZ25" s="53"/>
      <c r="BA25" s="49"/>
      <c r="BB25" s="53"/>
      <c r="BC25" s="47"/>
      <c r="BD25" s="48"/>
      <c r="BE25" s="47"/>
      <c r="BF25" s="48"/>
      <c r="BG25" s="49"/>
      <c r="BH25" s="53"/>
      <c r="BI25" s="49"/>
      <c r="BJ25" s="50"/>
      <c r="BK25" s="28">
        <f t="shared" si="2"/>
        <v>0</v>
      </c>
      <c r="BL25" s="49">
        <v>3</v>
      </c>
      <c r="BM25" s="50">
        <v>7</v>
      </c>
      <c r="BN25" s="47"/>
      <c r="BO25" s="48"/>
      <c r="BP25" s="47"/>
      <c r="BQ25" s="27"/>
      <c r="BR25" s="47"/>
      <c r="BS25" s="27"/>
      <c r="BT25" s="47"/>
      <c r="BU25" s="48"/>
      <c r="BV25" s="47"/>
      <c r="BW25" s="50"/>
      <c r="BX25" s="84">
        <f t="shared" si="3"/>
        <v>42.8571428571429</v>
      </c>
      <c r="BY25" s="49">
        <v>2</v>
      </c>
      <c r="BZ25" s="50">
        <v>4</v>
      </c>
      <c r="CA25" s="84">
        <f t="shared" si="4"/>
        <v>50</v>
      </c>
      <c r="CB25" s="47"/>
      <c r="CC25" s="48"/>
      <c r="CD25" s="49">
        <v>2</v>
      </c>
      <c r="CE25" s="50">
        <v>4</v>
      </c>
      <c r="CF25" s="27">
        <f t="shared" si="5"/>
        <v>50</v>
      </c>
      <c r="CG25" s="49"/>
      <c r="CH25" s="50"/>
      <c r="CI25" s="49">
        <v>2</v>
      </c>
      <c r="CJ25" s="53">
        <v>3</v>
      </c>
      <c r="CK25" s="62">
        <f t="shared" si="6"/>
        <v>66.6666666666667</v>
      </c>
      <c r="CL25" s="27">
        <f t="shared" ref="CL25:CM25" si="30">SUM(C25,E25,G25,I25,K25,M25,O25,Q25,T25,V25,X25,Z25,AB25,AD25,AF25,AI25,AK25,AM25,AO25,AQ25,AS25,AU25,AW25,AY25,BA25,BC25,BE25,BG25,BI25,BL25,BN25,BP25,BR25,BT25,BV25,BY25,CB25,CD25,CG25,CI25)</f>
        <v>14</v>
      </c>
      <c r="CM25" s="27">
        <f t="shared" si="30"/>
        <v>46</v>
      </c>
      <c r="CN25" s="62">
        <f t="shared" si="8"/>
        <v>30.4347826086957</v>
      </c>
      <c r="CO25" s="27" t="str">
        <f t="shared" si="9"/>
        <v>Low</v>
      </c>
    </row>
    <row r="26" customHeight="1" spans="1:93">
      <c r="A26" s="10" t="s">
        <v>79</v>
      </c>
      <c r="B26" s="15">
        <v>2501070</v>
      </c>
      <c r="C26" s="49"/>
      <c r="D26" s="50"/>
      <c r="E26" s="47"/>
      <c r="F26" s="48"/>
      <c r="G26" s="47"/>
      <c r="H26" s="48"/>
      <c r="I26" s="47"/>
      <c r="J26" s="48"/>
      <c r="K26" s="47"/>
      <c r="L26" s="48"/>
      <c r="M26" s="47"/>
      <c r="N26" s="48"/>
      <c r="O26" s="47"/>
      <c r="P26" s="48"/>
      <c r="Q26" s="49">
        <v>6</v>
      </c>
      <c r="R26" s="53">
        <v>7</v>
      </c>
      <c r="S26" s="62">
        <f t="shared" si="0"/>
        <v>85.7142857142857</v>
      </c>
      <c r="T26" s="47"/>
      <c r="U26" s="48"/>
      <c r="V26" s="47"/>
      <c r="W26" s="48"/>
      <c r="X26" s="47"/>
      <c r="Y26" s="48"/>
      <c r="Z26" s="47"/>
      <c r="AA26" s="48"/>
      <c r="AB26" s="49"/>
      <c r="AC26" s="53"/>
      <c r="AD26" s="49">
        <v>6</v>
      </c>
      <c r="AE26" s="53">
        <v>6</v>
      </c>
      <c r="AF26" s="47"/>
      <c r="AG26" s="27"/>
      <c r="AH26" s="28">
        <f t="shared" si="1"/>
        <v>100</v>
      </c>
      <c r="AI26" s="49"/>
      <c r="AJ26" s="50"/>
      <c r="AK26" s="49"/>
      <c r="AL26" s="50"/>
      <c r="AM26" s="47"/>
      <c r="AN26" s="48"/>
      <c r="AO26" s="47"/>
      <c r="AP26" s="27"/>
      <c r="AQ26" s="47"/>
      <c r="AR26" s="48"/>
      <c r="AS26" s="47"/>
      <c r="AT26" s="27"/>
      <c r="AU26" s="47"/>
      <c r="AV26" s="48"/>
      <c r="AW26" s="47"/>
      <c r="AX26" s="48"/>
      <c r="AY26" s="47"/>
      <c r="AZ26" s="48"/>
      <c r="BA26" s="47"/>
      <c r="BB26" s="48"/>
      <c r="BC26" s="47"/>
      <c r="BD26" s="48"/>
      <c r="BE26" s="47"/>
      <c r="BF26" s="48"/>
      <c r="BG26" s="49">
        <v>2</v>
      </c>
      <c r="BH26" s="53">
        <v>3</v>
      </c>
      <c r="BI26" s="49">
        <v>4</v>
      </c>
      <c r="BJ26" s="50">
        <v>4</v>
      </c>
      <c r="BK26" s="28">
        <f t="shared" si="2"/>
        <v>85.7142857142857</v>
      </c>
      <c r="BL26" s="49"/>
      <c r="BM26" s="50"/>
      <c r="BN26" s="47"/>
      <c r="BO26" s="48"/>
      <c r="BP26" s="47"/>
      <c r="BQ26" s="27"/>
      <c r="BR26" s="47"/>
      <c r="BS26" s="27"/>
      <c r="BT26" s="47"/>
      <c r="BU26" s="48"/>
      <c r="BV26" s="49">
        <v>4</v>
      </c>
      <c r="BW26" s="50">
        <v>6</v>
      </c>
      <c r="BX26" s="84">
        <f t="shared" si="3"/>
        <v>66.6666666666667</v>
      </c>
      <c r="BY26" s="49">
        <v>3</v>
      </c>
      <c r="BZ26" s="50">
        <v>4</v>
      </c>
      <c r="CA26" s="84">
        <f t="shared" si="4"/>
        <v>75</v>
      </c>
      <c r="CB26" s="49">
        <v>0</v>
      </c>
      <c r="CC26" s="53">
        <v>0</v>
      </c>
      <c r="CD26" s="47"/>
      <c r="CE26" s="27"/>
      <c r="CF26" s="27" t="e">
        <f t="shared" si="5"/>
        <v>#DIV/0!</v>
      </c>
      <c r="CG26" s="49">
        <v>4</v>
      </c>
      <c r="CH26" s="50">
        <v>4</v>
      </c>
      <c r="CI26" s="47"/>
      <c r="CJ26" s="48"/>
      <c r="CK26" s="62">
        <f t="shared" si="6"/>
        <v>100</v>
      </c>
      <c r="CL26" s="27">
        <f t="shared" ref="CL26:CM26" si="31">SUM(C26,E26,G26,I26,K26,M26,O26,Q26,T26,V26,X26,Z26,AB26,AD26,AF26,AI26,AK26,AM26,AO26,AQ26,AS26,AU26,AW26,AY26,BA26,BC26,BE26,BG26,BI26,BL26,BN26,BP26,BR26,BT26,BV26,BY26,CB26,CD26,CG26,CI26)</f>
        <v>29</v>
      </c>
      <c r="CM26" s="27">
        <f t="shared" si="31"/>
        <v>34</v>
      </c>
      <c r="CN26" s="62">
        <f t="shared" si="8"/>
        <v>85.2941176470588</v>
      </c>
      <c r="CO26" s="27" t="str">
        <f t="shared" si="9"/>
        <v/>
      </c>
    </row>
    <row r="27" customHeight="1" spans="1:93">
      <c r="A27" s="10" t="s">
        <v>80</v>
      </c>
      <c r="B27" s="11">
        <v>2501071</v>
      </c>
      <c r="C27" s="49">
        <v>4</v>
      </c>
      <c r="D27" s="50">
        <v>7</v>
      </c>
      <c r="E27" s="47"/>
      <c r="F27" s="48"/>
      <c r="G27" s="47"/>
      <c r="H27" s="48"/>
      <c r="I27" s="47"/>
      <c r="J27" s="48"/>
      <c r="K27" s="47"/>
      <c r="L27" s="48"/>
      <c r="M27" s="49"/>
      <c r="N27" s="53"/>
      <c r="O27" s="49"/>
      <c r="P27" s="53"/>
      <c r="Q27" s="47"/>
      <c r="R27" s="48"/>
      <c r="S27" s="62">
        <f t="shared" si="0"/>
        <v>57.1428571428571</v>
      </c>
      <c r="T27" s="47"/>
      <c r="U27" s="48"/>
      <c r="V27" s="47"/>
      <c r="W27" s="48"/>
      <c r="X27" s="47"/>
      <c r="Y27" s="48"/>
      <c r="Z27" s="49"/>
      <c r="AA27" s="53"/>
      <c r="AB27" s="49">
        <v>7</v>
      </c>
      <c r="AC27" s="53">
        <v>9</v>
      </c>
      <c r="AD27" s="47"/>
      <c r="AE27" s="48"/>
      <c r="AF27" s="47"/>
      <c r="AG27" s="27"/>
      <c r="AH27" s="28">
        <f t="shared" si="1"/>
        <v>77.7777777777778</v>
      </c>
      <c r="AI27" s="49">
        <v>3</v>
      </c>
      <c r="AJ27" s="50">
        <v>3</v>
      </c>
      <c r="AK27" s="49">
        <v>6</v>
      </c>
      <c r="AL27" s="50">
        <v>10</v>
      </c>
      <c r="AM27" s="47"/>
      <c r="AN27" s="48"/>
      <c r="AO27" s="47"/>
      <c r="AP27" s="27"/>
      <c r="AQ27" s="47"/>
      <c r="AR27" s="48"/>
      <c r="AS27" s="47"/>
      <c r="AT27" s="27"/>
      <c r="AU27" s="47"/>
      <c r="AV27" s="48"/>
      <c r="AW27" s="47"/>
      <c r="AX27" s="48"/>
      <c r="AY27" s="47"/>
      <c r="AZ27" s="48"/>
      <c r="BA27" s="47"/>
      <c r="BB27" s="48"/>
      <c r="BC27" s="47"/>
      <c r="BD27" s="48"/>
      <c r="BE27" s="47"/>
      <c r="BF27" s="48"/>
      <c r="BG27" s="47"/>
      <c r="BH27" s="48"/>
      <c r="BI27" s="47"/>
      <c r="BJ27" s="27"/>
      <c r="BK27" s="28">
        <f t="shared" si="2"/>
        <v>69.2307692307692</v>
      </c>
      <c r="BL27" s="47"/>
      <c r="BM27" s="27"/>
      <c r="BN27" s="47"/>
      <c r="BO27" s="48"/>
      <c r="BP27" s="49">
        <v>4</v>
      </c>
      <c r="BQ27" s="50">
        <v>7</v>
      </c>
      <c r="BR27" s="47"/>
      <c r="BS27" s="27"/>
      <c r="BT27" s="47"/>
      <c r="BU27" s="48"/>
      <c r="BV27" s="47"/>
      <c r="BW27" s="50"/>
      <c r="BX27" s="84">
        <f t="shared" si="3"/>
        <v>57.1428571428571</v>
      </c>
      <c r="BY27" s="49">
        <v>3</v>
      </c>
      <c r="BZ27" s="50">
        <v>4</v>
      </c>
      <c r="CA27" s="84">
        <f t="shared" si="4"/>
        <v>75</v>
      </c>
      <c r="CB27" s="49">
        <v>0</v>
      </c>
      <c r="CC27" s="53">
        <v>0</v>
      </c>
      <c r="CD27" s="47"/>
      <c r="CE27" s="27"/>
      <c r="CF27" s="27" t="e">
        <f t="shared" si="5"/>
        <v>#DIV/0!</v>
      </c>
      <c r="CG27" s="49">
        <v>0</v>
      </c>
      <c r="CH27" s="50">
        <v>4</v>
      </c>
      <c r="CI27" s="47"/>
      <c r="CJ27" s="48"/>
      <c r="CK27" s="62">
        <f t="shared" si="6"/>
        <v>0</v>
      </c>
      <c r="CL27" s="27">
        <f t="shared" ref="CL27:CM27" si="32">SUM(C27,E27,G27,I27,K27,M27,O27,Q27,T27,V27,X27,Z27,AB27,AD27,AF27,AI27,AK27,AM27,AO27,AQ27,AS27,AU27,AW27,AY27,BA27,BC27,BE27,BG27,BI27,BL27,BN27,BP27,BR27,BT27,BV27,BY27,CB27,CD27,CG27,CI27)</f>
        <v>27</v>
      </c>
      <c r="CM27" s="27">
        <f t="shared" si="32"/>
        <v>44</v>
      </c>
      <c r="CN27" s="62">
        <f t="shared" si="8"/>
        <v>61.3636363636364</v>
      </c>
      <c r="CO27" s="27" t="str">
        <f t="shared" si="9"/>
        <v>Low</v>
      </c>
    </row>
    <row r="28" customHeight="1" spans="1:93">
      <c r="A28" s="17" t="s">
        <v>81</v>
      </c>
      <c r="B28" s="15">
        <v>2501072</v>
      </c>
      <c r="C28" s="47"/>
      <c r="D28" s="27"/>
      <c r="E28" s="47"/>
      <c r="F28" s="48"/>
      <c r="G28" s="49"/>
      <c r="H28" s="53"/>
      <c r="I28" s="49">
        <v>6</v>
      </c>
      <c r="J28" s="53">
        <v>8</v>
      </c>
      <c r="K28" s="47"/>
      <c r="L28" s="48"/>
      <c r="M28" s="47"/>
      <c r="N28" s="48"/>
      <c r="O28" s="47"/>
      <c r="P28" s="48"/>
      <c r="Q28" s="47"/>
      <c r="R28" s="48"/>
      <c r="S28" s="62">
        <f t="shared" si="0"/>
        <v>75</v>
      </c>
      <c r="T28" s="47"/>
      <c r="U28" s="48"/>
      <c r="V28" s="49"/>
      <c r="W28" s="53"/>
      <c r="X28" s="47"/>
      <c r="Y28" s="48"/>
      <c r="Z28" s="47"/>
      <c r="AA28" s="48"/>
      <c r="AB28" s="47"/>
      <c r="AC28" s="48"/>
      <c r="AD28" s="47"/>
      <c r="AE28" s="48"/>
      <c r="AF28" s="49">
        <v>8</v>
      </c>
      <c r="AG28" s="50">
        <v>9</v>
      </c>
      <c r="AH28" s="28">
        <f t="shared" si="1"/>
        <v>88.8888888888889</v>
      </c>
      <c r="AI28" s="47"/>
      <c r="AJ28" s="27"/>
      <c r="AK28" s="47"/>
      <c r="AL28" s="27"/>
      <c r="AM28" s="47"/>
      <c r="AN28" s="48"/>
      <c r="AO28" s="47"/>
      <c r="AP28" s="27"/>
      <c r="AQ28" s="49"/>
      <c r="AR28" s="53"/>
      <c r="AS28" s="49"/>
      <c r="AT28" s="50"/>
      <c r="AU28" s="49">
        <v>2</v>
      </c>
      <c r="AV28" s="53">
        <v>2</v>
      </c>
      <c r="AW28" s="49">
        <v>6</v>
      </c>
      <c r="AX28" s="53">
        <v>6</v>
      </c>
      <c r="AY28" s="47"/>
      <c r="AZ28" s="48"/>
      <c r="BA28" s="47"/>
      <c r="BB28" s="48"/>
      <c r="BC28" s="47"/>
      <c r="BD28" s="48"/>
      <c r="BE28" s="47"/>
      <c r="BF28" s="48"/>
      <c r="BG28" s="47"/>
      <c r="BH28" s="48"/>
      <c r="BI28" s="47"/>
      <c r="BJ28" s="27"/>
      <c r="BK28" s="28">
        <f t="shared" si="2"/>
        <v>100</v>
      </c>
      <c r="BL28" s="47"/>
      <c r="BM28" s="27"/>
      <c r="BN28" s="47"/>
      <c r="BO28" s="48"/>
      <c r="BP28" s="47"/>
      <c r="BQ28" s="27"/>
      <c r="BR28" s="47"/>
      <c r="BS28" s="27"/>
      <c r="BT28" s="47"/>
      <c r="BU28" s="48"/>
      <c r="BV28" s="49">
        <v>3</v>
      </c>
      <c r="BW28" s="50">
        <v>6</v>
      </c>
      <c r="BX28" s="84">
        <f t="shared" si="3"/>
        <v>50</v>
      </c>
      <c r="BY28" s="49">
        <v>3</v>
      </c>
      <c r="BZ28" s="50">
        <v>4</v>
      </c>
      <c r="CA28" s="84">
        <f t="shared" si="4"/>
        <v>75</v>
      </c>
      <c r="CB28" s="49">
        <v>0</v>
      </c>
      <c r="CC28" s="53">
        <v>0</v>
      </c>
      <c r="CD28" s="47"/>
      <c r="CE28" s="27"/>
      <c r="CF28" s="27" t="e">
        <f t="shared" si="5"/>
        <v>#DIV/0!</v>
      </c>
      <c r="CG28" s="49">
        <v>2</v>
      </c>
      <c r="CH28" s="50">
        <v>4</v>
      </c>
      <c r="CI28" s="47"/>
      <c r="CJ28" s="48"/>
      <c r="CK28" s="62">
        <f t="shared" si="6"/>
        <v>50</v>
      </c>
      <c r="CL28" s="27">
        <f t="shared" ref="CL28:CM28" si="33">SUM(C28,E28,G28,I28,K28,M28,O28,Q28,T28,V28,X28,Z28,AB28,AD28,AF28,AI28,AK28,AM28,AO28,AQ28,AS28,AU28,AW28,AY28,BA28,BC28,BE28,BG28,BI28,BL28,BN28,BP28,BR28,BT28,BV28,BY28,CB28,CD28,CG28,CI28)</f>
        <v>30</v>
      </c>
      <c r="CM28" s="27">
        <f t="shared" si="33"/>
        <v>39</v>
      </c>
      <c r="CN28" s="62">
        <f t="shared" si="8"/>
        <v>76.9230769230769</v>
      </c>
      <c r="CO28" s="27" t="str">
        <f t="shared" si="9"/>
        <v/>
      </c>
    </row>
    <row r="29" customHeight="1" spans="1:93">
      <c r="A29" s="10" t="s">
        <v>82</v>
      </c>
      <c r="B29" s="11">
        <v>2501073</v>
      </c>
      <c r="C29" s="49"/>
      <c r="D29" s="50"/>
      <c r="E29" s="49">
        <v>4</v>
      </c>
      <c r="F29" s="53">
        <v>8</v>
      </c>
      <c r="G29" s="47"/>
      <c r="H29" s="48"/>
      <c r="I29" s="47"/>
      <c r="J29" s="48"/>
      <c r="K29" s="47"/>
      <c r="L29" s="48"/>
      <c r="M29" s="47"/>
      <c r="N29" s="48"/>
      <c r="O29" s="47"/>
      <c r="P29" s="48"/>
      <c r="Q29" s="49"/>
      <c r="R29" s="53"/>
      <c r="S29" s="62">
        <f t="shared" si="0"/>
        <v>50</v>
      </c>
      <c r="T29" s="49">
        <v>3</v>
      </c>
      <c r="U29" s="53">
        <v>8</v>
      </c>
      <c r="V29" s="47"/>
      <c r="W29" s="48"/>
      <c r="X29" s="47"/>
      <c r="Y29" s="48"/>
      <c r="Z29" s="47"/>
      <c r="AA29" s="48"/>
      <c r="AB29" s="47"/>
      <c r="AC29" s="48"/>
      <c r="AD29" s="47"/>
      <c r="AE29" s="48"/>
      <c r="AF29" s="47"/>
      <c r="AG29" s="27"/>
      <c r="AH29" s="28">
        <f t="shared" si="1"/>
        <v>37.5</v>
      </c>
      <c r="AI29" s="47"/>
      <c r="AJ29" s="27"/>
      <c r="AK29" s="47"/>
      <c r="AL29" s="27"/>
      <c r="AM29" s="49">
        <v>2</v>
      </c>
      <c r="AN29" s="53">
        <v>3</v>
      </c>
      <c r="AO29" s="49">
        <v>4</v>
      </c>
      <c r="AP29" s="50">
        <v>6</v>
      </c>
      <c r="AQ29" s="47"/>
      <c r="AR29" s="48"/>
      <c r="AS29" s="47"/>
      <c r="AT29" s="27"/>
      <c r="AU29" s="47"/>
      <c r="AV29" s="48"/>
      <c r="AW29" s="47"/>
      <c r="AX29" s="48"/>
      <c r="AY29" s="49"/>
      <c r="AZ29" s="53"/>
      <c r="BA29" s="47"/>
      <c r="BB29" s="48"/>
      <c r="BC29" s="47"/>
      <c r="BD29" s="48"/>
      <c r="BE29" s="47"/>
      <c r="BF29" s="48"/>
      <c r="BG29" s="49"/>
      <c r="BH29" s="53"/>
      <c r="BI29" s="49"/>
      <c r="BJ29" s="50"/>
      <c r="BK29" s="28">
        <f t="shared" si="2"/>
        <v>66.6666666666667</v>
      </c>
      <c r="BL29" s="47"/>
      <c r="BM29" s="27"/>
      <c r="BN29" s="47"/>
      <c r="BO29" s="48"/>
      <c r="BP29" s="47"/>
      <c r="BQ29" s="27"/>
      <c r="BR29" s="47"/>
      <c r="BS29" s="27"/>
      <c r="BT29" s="47"/>
      <c r="BU29" s="48"/>
      <c r="BV29" s="49">
        <v>4</v>
      </c>
      <c r="BW29" s="50">
        <v>6</v>
      </c>
      <c r="BX29" s="84">
        <f t="shared" si="3"/>
        <v>66.6666666666667</v>
      </c>
      <c r="BY29" s="49">
        <v>4</v>
      </c>
      <c r="BZ29" s="50">
        <v>4</v>
      </c>
      <c r="CA29" s="84">
        <f t="shared" si="4"/>
        <v>100</v>
      </c>
      <c r="CB29" s="49">
        <v>0</v>
      </c>
      <c r="CC29" s="53">
        <v>0</v>
      </c>
      <c r="CD29" s="47"/>
      <c r="CE29" s="27"/>
      <c r="CF29" s="27" t="e">
        <f t="shared" si="5"/>
        <v>#DIV/0!</v>
      </c>
      <c r="CG29" s="49">
        <v>2</v>
      </c>
      <c r="CH29" s="50">
        <v>4</v>
      </c>
      <c r="CI29" s="47"/>
      <c r="CJ29" s="48"/>
      <c r="CK29" s="62">
        <f t="shared" si="6"/>
        <v>50</v>
      </c>
      <c r="CL29" s="27">
        <f t="shared" ref="CL29:CM29" si="34">SUM(C29,E29,G29,I29,K29,M29,O29,Q29,T29,V29,X29,Z29,AB29,AD29,AF29,AI29,AK29,AM29,AO29,AQ29,AS29,AU29,AW29,AY29,BA29,BC29,BE29,BG29,BI29,BL29,BN29,BP29,BR29,BT29,BV29,BY29,CB29,CD29,CG29,CI29)</f>
        <v>23</v>
      </c>
      <c r="CM29" s="27">
        <f t="shared" si="34"/>
        <v>39</v>
      </c>
      <c r="CN29" s="62">
        <f t="shared" si="8"/>
        <v>58.974358974359</v>
      </c>
      <c r="CO29" s="27" t="str">
        <f t="shared" si="9"/>
        <v>Low</v>
      </c>
    </row>
    <row r="30" customHeight="1" spans="1:93">
      <c r="A30" s="10" t="s">
        <v>83</v>
      </c>
      <c r="B30" s="15">
        <v>2501074</v>
      </c>
      <c r="C30" s="47"/>
      <c r="D30" s="27"/>
      <c r="E30" s="47"/>
      <c r="F30" s="48"/>
      <c r="G30" s="47"/>
      <c r="H30" s="48"/>
      <c r="I30" s="49">
        <v>2</v>
      </c>
      <c r="J30" s="53">
        <v>8</v>
      </c>
      <c r="K30" s="49"/>
      <c r="L30" s="53"/>
      <c r="M30" s="47"/>
      <c r="N30" s="48"/>
      <c r="O30" s="47"/>
      <c r="P30" s="48"/>
      <c r="Q30" s="47"/>
      <c r="R30" s="48"/>
      <c r="S30" s="62">
        <f t="shared" si="0"/>
        <v>25</v>
      </c>
      <c r="T30" s="47"/>
      <c r="U30" s="48"/>
      <c r="V30" s="47"/>
      <c r="W30" s="48"/>
      <c r="X30" s="49"/>
      <c r="Y30" s="53"/>
      <c r="Z30" s="47"/>
      <c r="AA30" s="48"/>
      <c r="AB30" s="47"/>
      <c r="AC30" s="48"/>
      <c r="AD30" s="47"/>
      <c r="AE30" s="48"/>
      <c r="AF30" s="49">
        <v>4</v>
      </c>
      <c r="AG30" s="50">
        <v>9</v>
      </c>
      <c r="AH30" s="28">
        <f t="shared" si="1"/>
        <v>44.4444444444444</v>
      </c>
      <c r="AI30" s="47"/>
      <c r="AJ30" s="27"/>
      <c r="AK30" s="47"/>
      <c r="AL30" s="27"/>
      <c r="AM30" s="47"/>
      <c r="AN30" s="48"/>
      <c r="AO30" s="47"/>
      <c r="AP30" s="27"/>
      <c r="AQ30" s="47"/>
      <c r="AR30" s="48"/>
      <c r="AS30" s="47"/>
      <c r="AT30" s="27"/>
      <c r="AU30" s="49">
        <v>2</v>
      </c>
      <c r="AV30" s="53">
        <v>2</v>
      </c>
      <c r="AW30" s="49">
        <v>6</v>
      </c>
      <c r="AX30" s="53">
        <v>6</v>
      </c>
      <c r="AY30" s="49"/>
      <c r="AZ30" s="53"/>
      <c r="BA30" s="47"/>
      <c r="BB30" s="48"/>
      <c r="BC30" s="47"/>
      <c r="BD30" s="48"/>
      <c r="BE30" s="47"/>
      <c r="BF30" s="48"/>
      <c r="BG30" s="47"/>
      <c r="BH30" s="48"/>
      <c r="BI30" s="47"/>
      <c r="BJ30" s="27"/>
      <c r="BK30" s="28">
        <f t="shared" si="2"/>
        <v>100</v>
      </c>
      <c r="BL30" s="47"/>
      <c r="BM30" s="27"/>
      <c r="BN30" s="47"/>
      <c r="BO30" s="53"/>
      <c r="BP30" s="49"/>
      <c r="BQ30" s="27"/>
      <c r="BR30" s="47"/>
      <c r="BS30" s="27"/>
      <c r="BT30" s="47"/>
      <c r="BU30" s="48"/>
      <c r="BV30" s="49">
        <v>3</v>
      </c>
      <c r="BW30" s="50">
        <v>6</v>
      </c>
      <c r="BX30" s="84">
        <f t="shared" si="3"/>
        <v>50</v>
      </c>
      <c r="BY30" s="49">
        <v>1</v>
      </c>
      <c r="BZ30" s="50">
        <v>4</v>
      </c>
      <c r="CA30" s="84">
        <f t="shared" si="4"/>
        <v>25</v>
      </c>
      <c r="CB30" s="49">
        <v>0</v>
      </c>
      <c r="CC30" s="53">
        <v>0</v>
      </c>
      <c r="CD30" s="47"/>
      <c r="CE30" s="27"/>
      <c r="CF30" s="27" t="e">
        <f t="shared" si="5"/>
        <v>#DIV/0!</v>
      </c>
      <c r="CG30" s="49">
        <v>0</v>
      </c>
      <c r="CH30" s="50">
        <v>4</v>
      </c>
      <c r="CI30" s="47"/>
      <c r="CJ30" s="48"/>
      <c r="CK30" s="62">
        <f t="shared" si="6"/>
        <v>0</v>
      </c>
      <c r="CL30" s="27">
        <f t="shared" ref="CL30:CM30" si="35">SUM(C30,E30,G30,I30,K30,M30,O30,Q30,T30,V30,X30,Z30,AB30,AD30,AF30,AI30,AK30,AM30,AO30,AQ30,AS30,AU30,AW30,AY30,BA30,BC30,BE30,BG30,BI30,BL30,BN30,BP30,BR30,BT30,BV30,BY30,CB30,CD30,CG30,CI30)</f>
        <v>18</v>
      </c>
      <c r="CM30" s="27">
        <f t="shared" si="35"/>
        <v>39</v>
      </c>
      <c r="CN30" s="62">
        <f t="shared" si="8"/>
        <v>46.1538461538462</v>
      </c>
      <c r="CO30" s="27" t="str">
        <f t="shared" si="9"/>
        <v>Low</v>
      </c>
    </row>
    <row r="31" customHeight="1" spans="1:93">
      <c r="A31" s="10" t="s">
        <v>84</v>
      </c>
      <c r="B31" s="11">
        <v>2501075</v>
      </c>
      <c r="C31" s="47"/>
      <c r="D31" s="27"/>
      <c r="E31" s="47"/>
      <c r="F31" s="48"/>
      <c r="G31" s="47"/>
      <c r="H31" s="48"/>
      <c r="I31" s="47"/>
      <c r="J31" s="48"/>
      <c r="K31" s="49">
        <v>1</v>
      </c>
      <c r="L31" s="53">
        <v>4</v>
      </c>
      <c r="M31" s="49"/>
      <c r="N31" s="53"/>
      <c r="O31" s="49"/>
      <c r="P31" s="53"/>
      <c r="Q31" s="47"/>
      <c r="R31" s="48"/>
      <c r="S31" s="62">
        <f t="shared" si="0"/>
        <v>25</v>
      </c>
      <c r="T31" s="47"/>
      <c r="U31" s="48"/>
      <c r="V31" s="47"/>
      <c r="W31" s="48"/>
      <c r="X31" s="49">
        <v>4</v>
      </c>
      <c r="Y31" s="53">
        <v>5</v>
      </c>
      <c r="Z31" s="49"/>
      <c r="AA31" s="53"/>
      <c r="AB31" s="47"/>
      <c r="AC31" s="48"/>
      <c r="AD31" s="47"/>
      <c r="AE31" s="48"/>
      <c r="AF31" s="47"/>
      <c r="AG31" s="27"/>
      <c r="AH31" s="28">
        <f t="shared" si="1"/>
        <v>80</v>
      </c>
      <c r="AI31" s="47"/>
      <c r="AJ31" s="27"/>
      <c r="AK31" s="47"/>
      <c r="AL31" s="27"/>
      <c r="AM31" s="47"/>
      <c r="AN31" s="48"/>
      <c r="AO31" s="47"/>
      <c r="AP31" s="27"/>
      <c r="AQ31" s="47"/>
      <c r="AR31" s="48"/>
      <c r="AS31" s="47"/>
      <c r="AT31" s="27"/>
      <c r="AU31" s="47"/>
      <c r="AV31" s="48"/>
      <c r="AW31" s="47"/>
      <c r="AX31" s="48"/>
      <c r="AY31" s="49">
        <v>2</v>
      </c>
      <c r="AZ31" s="53">
        <v>3</v>
      </c>
      <c r="BA31" s="49">
        <v>6</v>
      </c>
      <c r="BB31" s="53">
        <v>8</v>
      </c>
      <c r="BC31" s="47"/>
      <c r="BD31" s="48"/>
      <c r="BE31" s="47"/>
      <c r="BF31" s="48"/>
      <c r="BG31" s="47"/>
      <c r="BH31" s="48"/>
      <c r="BI31" s="47"/>
      <c r="BJ31" s="27"/>
      <c r="BK31" s="28">
        <f t="shared" si="2"/>
        <v>72.7272727272727</v>
      </c>
      <c r="BL31" s="47"/>
      <c r="BM31" s="27"/>
      <c r="BN31" s="47"/>
      <c r="BO31" s="48"/>
      <c r="BP31" s="47"/>
      <c r="BQ31" s="27"/>
      <c r="BR31" s="47"/>
      <c r="BS31" s="27"/>
      <c r="BT31" s="47"/>
      <c r="BU31" s="48"/>
      <c r="BV31" s="49">
        <v>4</v>
      </c>
      <c r="BW31" s="50">
        <v>6</v>
      </c>
      <c r="BX31" s="84">
        <f t="shared" si="3"/>
        <v>66.6666666666667</v>
      </c>
      <c r="BY31" s="49">
        <v>3</v>
      </c>
      <c r="BZ31" s="50">
        <v>4</v>
      </c>
      <c r="CA31" s="84">
        <f t="shared" si="4"/>
        <v>75</v>
      </c>
      <c r="CB31" s="49">
        <v>0</v>
      </c>
      <c r="CC31" s="53">
        <v>0</v>
      </c>
      <c r="CD31" s="47"/>
      <c r="CE31" s="27"/>
      <c r="CF31" s="27" t="e">
        <f t="shared" si="5"/>
        <v>#DIV/0!</v>
      </c>
      <c r="CG31" s="49">
        <v>0</v>
      </c>
      <c r="CH31" s="50">
        <v>4</v>
      </c>
      <c r="CI31" s="47"/>
      <c r="CJ31" s="48"/>
      <c r="CK31" s="62">
        <f t="shared" si="6"/>
        <v>0</v>
      </c>
      <c r="CL31" s="27">
        <f t="shared" ref="CL31:CM31" si="36">SUM(C31,E31,G31,I31,K31,M31,O31,Q31,T31,V31,X31,Z31,AB31,AD31,AF31,AI31,AK31,AM31,AO31,AQ31,AS31,AU31,AW31,AY31,BA31,BC31,BE31,BG31,BI31,BL31,BN31,BP31,BR31,BT31,BV31,BY31,CB31,CD31,CG31,CI31)</f>
        <v>20</v>
      </c>
      <c r="CM31" s="27">
        <f t="shared" si="36"/>
        <v>34</v>
      </c>
      <c r="CN31" s="62">
        <f t="shared" si="8"/>
        <v>58.8235294117647</v>
      </c>
      <c r="CO31" s="27" t="str">
        <f t="shared" si="9"/>
        <v>Low</v>
      </c>
    </row>
    <row r="32" customHeight="1" spans="1:93">
      <c r="A32" s="17" t="s">
        <v>85</v>
      </c>
      <c r="B32" s="15">
        <v>2501076</v>
      </c>
      <c r="C32" s="47"/>
      <c r="D32" s="27"/>
      <c r="E32" s="47"/>
      <c r="F32" s="48"/>
      <c r="G32" s="47"/>
      <c r="H32" s="48"/>
      <c r="I32" s="49">
        <v>3</v>
      </c>
      <c r="J32" s="53">
        <v>8</v>
      </c>
      <c r="K32" s="49"/>
      <c r="L32" s="53"/>
      <c r="M32" s="47"/>
      <c r="N32" s="48"/>
      <c r="O32" s="47"/>
      <c r="P32" s="48"/>
      <c r="Q32" s="47"/>
      <c r="R32" s="48"/>
      <c r="S32" s="62">
        <f t="shared" si="0"/>
        <v>37.5</v>
      </c>
      <c r="T32" s="47"/>
      <c r="U32" s="48"/>
      <c r="V32" s="47"/>
      <c r="W32" s="48"/>
      <c r="X32" s="49"/>
      <c r="Y32" s="53"/>
      <c r="Z32" s="47"/>
      <c r="AA32" s="48"/>
      <c r="AB32" s="47"/>
      <c r="AC32" s="48"/>
      <c r="AD32" s="47"/>
      <c r="AE32" s="48"/>
      <c r="AF32" s="49">
        <v>6</v>
      </c>
      <c r="AG32" s="50">
        <v>9</v>
      </c>
      <c r="AH32" s="28">
        <f t="shared" si="1"/>
        <v>66.6666666666667</v>
      </c>
      <c r="AI32" s="47"/>
      <c r="AJ32" s="27"/>
      <c r="AK32" s="47"/>
      <c r="AL32" s="27"/>
      <c r="AM32" s="47"/>
      <c r="AN32" s="48"/>
      <c r="AO32" s="47"/>
      <c r="AP32" s="27"/>
      <c r="AQ32" s="47"/>
      <c r="AR32" s="48"/>
      <c r="AS32" s="47"/>
      <c r="AT32" s="27"/>
      <c r="AU32" s="49">
        <v>2</v>
      </c>
      <c r="AV32" s="53">
        <v>2</v>
      </c>
      <c r="AW32" s="49">
        <v>6</v>
      </c>
      <c r="AX32" s="53">
        <v>6</v>
      </c>
      <c r="AY32" s="49"/>
      <c r="AZ32" s="53"/>
      <c r="BA32" s="47"/>
      <c r="BB32" s="48"/>
      <c r="BC32" s="47"/>
      <c r="BD32" s="48"/>
      <c r="BE32" s="47"/>
      <c r="BF32" s="48"/>
      <c r="BG32" s="47"/>
      <c r="BH32" s="48"/>
      <c r="BI32" s="47"/>
      <c r="BJ32" s="27"/>
      <c r="BK32" s="28">
        <f t="shared" si="2"/>
        <v>100</v>
      </c>
      <c r="BL32" s="47"/>
      <c r="BM32" s="27"/>
      <c r="BN32" s="47"/>
      <c r="BO32" s="48"/>
      <c r="BP32" s="49">
        <v>1</v>
      </c>
      <c r="BQ32" s="50">
        <v>7</v>
      </c>
      <c r="BR32" s="49"/>
      <c r="BS32" s="50"/>
      <c r="BT32" s="47"/>
      <c r="BU32" s="48"/>
      <c r="BV32" s="47"/>
      <c r="BW32" s="50"/>
      <c r="BX32" s="84">
        <f t="shared" si="3"/>
        <v>14.2857142857143</v>
      </c>
      <c r="BY32" s="49">
        <v>3</v>
      </c>
      <c r="BZ32" s="50">
        <v>4</v>
      </c>
      <c r="CA32" s="84">
        <f t="shared" si="4"/>
        <v>75</v>
      </c>
      <c r="CB32" s="49">
        <v>0</v>
      </c>
      <c r="CC32" s="53">
        <v>0</v>
      </c>
      <c r="CD32" s="47"/>
      <c r="CE32" s="27"/>
      <c r="CF32" s="27" t="e">
        <f t="shared" si="5"/>
        <v>#DIV/0!</v>
      </c>
      <c r="CG32" s="49">
        <v>1</v>
      </c>
      <c r="CH32" s="50">
        <v>4</v>
      </c>
      <c r="CI32" s="47"/>
      <c r="CJ32" s="48"/>
      <c r="CK32" s="62">
        <f t="shared" si="6"/>
        <v>25</v>
      </c>
      <c r="CL32" s="27">
        <f t="shared" ref="CL32:CM32" si="37">SUM(C32,E32,G32,I32,K32,M32,O32,Q32,T32,V32,X32,Z32,AB32,AD32,AF32,AI32,AK32,AM32,AO32,AQ32,AS32,AU32,AW32,AY32,BA32,BC32,BE32,BG32,BI32,BL32,BN32,BP32,BR32,BT32,BV32,BY32,CB32,CD32,CG32,CI32)</f>
        <v>22</v>
      </c>
      <c r="CM32" s="27">
        <f t="shared" si="37"/>
        <v>40</v>
      </c>
      <c r="CN32" s="62">
        <f t="shared" si="8"/>
        <v>55</v>
      </c>
      <c r="CO32" s="27" t="str">
        <f t="shared" si="9"/>
        <v>Low</v>
      </c>
    </row>
    <row r="33" customHeight="1" spans="1:93">
      <c r="A33" s="10" t="s">
        <v>86</v>
      </c>
      <c r="B33" s="11">
        <v>2501077</v>
      </c>
      <c r="C33" s="49">
        <v>0</v>
      </c>
      <c r="D33" s="50">
        <v>7</v>
      </c>
      <c r="E33" s="47"/>
      <c r="F33" s="48"/>
      <c r="G33" s="47"/>
      <c r="H33" s="48"/>
      <c r="I33" s="49"/>
      <c r="J33" s="53"/>
      <c r="K33" s="47"/>
      <c r="L33" s="48"/>
      <c r="M33" s="47"/>
      <c r="N33" s="48"/>
      <c r="O33" s="47"/>
      <c r="P33" s="48"/>
      <c r="Q33" s="47"/>
      <c r="R33" s="48"/>
      <c r="S33" s="62">
        <f t="shared" si="0"/>
        <v>0</v>
      </c>
      <c r="T33" s="47"/>
      <c r="U33" s="48"/>
      <c r="V33" s="47"/>
      <c r="W33" s="48"/>
      <c r="X33" s="47"/>
      <c r="Y33" s="48"/>
      <c r="Z33" s="47"/>
      <c r="AA33" s="48"/>
      <c r="AB33" s="49">
        <v>3</v>
      </c>
      <c r="AC33" s="53">
        <v>9</v>
      </c>
      <c r="AD33" s="47"/>
      <c r="AE33" s="48"/>
      <c r="AF33" s="49"/>
      <c r="AG33" s="50"/>
      <c r="AH33" s="28">
        <f t="shared" si="1"/>
        <v>33.3333333333333</v>
      </c>
      <c r="AI33" s="49">
        <v>2</v>
      </c>
      <c r="AJ33" s="50">
        <v>3</v>
      </c>
      <c r="AK33" s="49">
        <v>2</v>
      </c>
      <c r="AL33" s="50">
        <v>10</v>
      </c>
      <c r="AM33" s="47"/>
      <c r="AN33" s="48"/>
      <c r="AO33" s="47"/>
      <c r="AP33" s="27"/>
      <c r="AQ33" s="47"/>
      <c r="AR33" s="48"/>
      <c r="AS33" s="47"/>
      <c r="AT33" s="27"/>
      <c r="AU33" s="49"/>
      <c r="AV33" s="53"/>
      <c r="AW33" s="49"/>
      <c r="AX33" s="53"/>
      <c r="AY33" s="47"/>
      <c r="AZ33" s="48"/>
      <c r="BA33" s="47"/>
      <c r="BB33" s="48"/>
      <c r="BC33" s="47"/>
      <c r="BD33" s="48"/>
      <c r="BE33" s="47"/>
      <c r="BF33" s="48"/>
      <c r="BG33" s="47"/>
      <c r="BH33" s="48"/>
      <c r="BI33" s="47"/>
      <c r="BJ33" s="27"/>
      <c r="BK33" s="28">
        <f t="shared" si="2"/>
        <v>30.7692307692308</v>
      </c>
      <c r="BL33" s="49">
        <v>6</v>
      </c>
      <c r="BM33" s="50">
        <v>7</v>
      </c>
      <c r="BN33" s="47"/>
      <c r="BO33" s="48"/>
      <c r="BP33" s="47"/>
      <c r="BQ33" s="27"/>
      <c r="BR33" s="49"/>
      <c r="BS33" s="50"/>
      <c r="BT33" s="47"/>
      <c r="BU33" s="48"/>
      <c r="BV33" s="47"/>
      <c r="BW33" s="50"/>
      <c r="BX33" s="84">
        <f t="shared" si="3"/>
        <v>85.7142857142857</v>
      </c>
      <c r="BY33" s="49">
        <v>1</v>
      </c>
      <c r="BZ33" s="50">
        <v>4</v>
      </c>
      <c r="CA33" s="84">
        <f t="shared" si="4"/>
        <v>25</v>
      </c>
      <c r="CB33" s="47"/>
      <c r="CC33" s="48"/>
      <c r="CD33" s="49">
        <v>2</v>
      </c>
      <c r="CE33" s="50">
        <v>4</v>
      </c>
      <c r="CF33" s="27">
        <f t="shared" si="5"/>
        <v>50</v>
      </c>
      <c r="CG33" s="47"/>
      <c r="CH33" s="27"/>
      <c r="CI33" s="49">
        <v>2</v>
      </c>
      <c r="CJ33" s="53">
        <v>3</v>
      </c>
      <c r="CK33" s="62">
        <f t="shared" si="6"/>
        <v>66.6666666666667</v>
      </c>
      <c r="CL33" s="27">
        <f t="shared" ref="CL33:CM33" si="38">SUM(C33,E33,G33,I33,K33,M33,O33,Q33,T33,V33,X33,Z33,AB33,AD33,AF33,AI33,AK33,AM33,AO33,AQ33,AS33,AU33,AW33,AY33,BA33,BC33,BE33,BG33,BI33,BL33,BN33,BP33,BR33,BT33,BV33,BY33,CB33,CD33,CG33,CI33)</f>
        <v>18</v>
      </c>
      <c r="CM33" s="27">
        <f t="shared" si="38"/>
        <v>47</v>
      </c>
      <c r="CN33" s="62">
        <f t="shared" si="8"/>
        <v>38.2978723404255</v>
      </c>
      <c r="CO33" s="27" t="str">
        <f t="shared" si="9"/>
        <v>Low</v>
      </c>
    </row>
    <row r="34" customHeight="1" spans="1:93">
      <c r="A34" s="10" t="s">
        <v>87</v>
      </c>
      <c r="B34" s="15">
        <v>2501078</v>
      </c>
      <c r="C34" s="47"/>
      <c r="D34" s="27"/>
      <c r="E34" s="47"/>
      <c r="F34" s="48"/>
      <c r="G34" s="47"/>
      <c r="H34" s="48"/>
      <c r="I34" s="47"/>
      <c r="J34" s="48"/>
      <c r="K34" s="49">
        <v>3</v>
      </c>
      <c r="L34" s="53">
        <v>4</v>
      </c>
      <c r="M34" s="47"/>
      <c r="N34" s="48"/>
      <c r="O34" s="47"/>
      <c r="P34" s="48"/>
      <c r="Q34" s="49"/>
      <c r="R34" s="53"/>
      <c r="S34" s="62">
        <f t="shared" si="0"/>
        <v>75</v>
      </c>
      <c r="T34" s="47"/>
      <c r="U34" s="48"/>
      <c r="V34" s="47"/>
      <c r="W34" s="48"/>
      <c r="X34" s="49">
        <v>4</v>
      </c>
      <c r="Y34" s="53">
        <v>5</v>
      </c>
      <c r="Z34" s="47"/>
      <c r="AA34" s="48"/>
      <c r="AB34" s="47"/>
      <c r="AC34" s="48"/>
      <c r="AD34" s="47"/>
      <c r="AE34" s="48"/>
      <c r="AF34" s="47"/>
      <c r="AG34" s="27"/>
      <c r="AH34" s="28">
        <f t="shared" si="1"/>
        <v>80</v>
      </c>
      <c r="AI34" s="47"/>
      <c r="AJ34" s="27"/>
      <c r="AK34" s="47"/>
      <c r="AL34" s="27"/>
      <c r="AM34" s="47"/>
      <c r="AN34" s="48"/>
      <c r="AO34" s="47"/>
      <c r="AP34" s="27"/>
      <c r="AQ34" s="47"/>
      <c r="AR34" s="48"/>
      <c r="AS34" s="47"/>
      <c r="AT34" s="27"/>
      <c r="AU34" s="47"/>
      <c r="AV34" s="48"/>
      <c r="AW34" s="47"/>
      <c r="AX34" s="48"/>
      <c r="AY34" s="49">
        <v>2</v>
      </c>
      <c r="AZ34" s="53">
        <v>3</v>
      </c>
      <c r="BA34" s="49">
        <v>6</v>
      </c>
      <c r="BB34" s="53">
        <v>8</v>
      </c>
      <c r="BC34" s="47"/>
      <c r="BD34" s="48"/>
      <c r="BE34" s="47"/>
      <c r="BF34" s="48"/>
      <c r="BG34" s="49"/>
      <c r="BH34" s="53"/>
      <c r="BI34" s="49"/>
      <c r="BJ34" s="50"/>
      <c r="BK34" s="28">
        <f t="shared" si="2"/>
        <v>72.7272727272727</v>
      </c>
      <c r="BL34" s="49">
        <v>4</v>
      </c>
      <c r="BM34" s="50">
        <v>7</v>
      </c>
      <c r="BN34" s="47"/>
      <c r="BO34" s="48"/>
      <c r="BP34" s="47"/>
      <c r="BQ34" s="27"/>
      <c r="BR34" s="47"/>
      <c r="BS34" s="27"/>
      <c r="BT34" s="47"/>
      <c r="BU34" s="48"/>
      <c r="BV34" s="47"/>
      <c r="BW34" s="50"/>
      <c r="BX34" s="84">
        <f t="shared" si="3"/>
        <v>57.1428571428571</v>
      </c>
      <c r="BY34" s="49">
        <v>3</v>
      </c>
      <c r="BZ34" s="50">
        <v>4</v>
      </c>
      <c r="CA34" s="84">
        <f t="shared" si="4"/>
        <v>75</v>
      </c>
      <c r="CB34" s="47"/>
      <c r="CC34" s="48"/>
      <c r="CD34" s="49">
        <v>3</v>
      </c>
      <c r="CE34" s="50">
        <v>4</v>
      </c>
      <c r="CF34" s="27">
        <f t="shared" si="5"/>
        <v>75</v>
      </c>
      <c r="CG34" s="47"/>
      <c r="CH34" s="27"/>
      <c r="CI34" s="49">
        <v>1</v>
      </c>
      <c r="CJ34" s="53">
        <v>3</v>
      </c>
      <c r="CK34" s="62">
        <f t="shared" si="6"/>
        <v>33.3333333333333</v>
      </c>
      <c r="CL34" s="27">
        <f t="shared" ref="CL34:CM34" si="39">SUM(C34,E34,G34,I34,K34,M34,O34,Q34,T34,V34,X34,Z34,AB34,AD34,AF34,AI34,AK34,AM34,AO34,AQ34,AS34,AU34,AW34,AY34,BA34,BC34,BE34,BG34,BI34,BL34,BN34,BP34,BR34,BT34,BV34,BY34,CB34,CD34,CG34,CI34)</f>
        <v>26</v>
      </c>
      <c r="CM34" s="27">
        <f t="shared" si="39"/>
        <v>38</v>
      </c>
      <c r="CN34" s="62">
        <f t="shared" si="8"/>
        <v>68.4210526315789</v>
      </c>
      <c r="CO34" s="27" t="str">
        <f t="shared" si="9"/>
        <v>Low</v>
      </c>
    </row>
    <row r="35" customHeight="1" spans="1:93">
      <c r="A35" s="10" t="s">
        <v>88</v>
      </c>
      <c r="B35" s="11">
        <v>2501079</v>
      </c>
      <c r="C35" s="47"/>
      <c r="D35" s="27"/>
      <c r="E35" s="47"/>
      <c r="F35" s="48"/>
      <c r="G35" s="49"/>
      <c r="H35" s="53"/>
      <c r="I35" s="47"/>
      <c r="J35" s="48"/>
      <c r="K35" s="47"/>
      <c r="L35" s="48"/>
      <c r="M35" s="49">
        <v>2</v>
      </c>
      <c r="N35" s="53">
        <v>4</v>
      </c>
      <c r="O35" s="49">
        <v>4</v>
      </c>
      <c r="P35" s="53">
        <v>4</v>
      </c>
      <c r="Q35" s="47"/>
      <c r="R35" s="48"/>
      <c r="S35" s="62">
        <f t="shared" si="0"/>
        <v>75</v>
      </c>
      <c r="T35" s="47"/>
      <c r="U35" s="48"/>
      <c r="V35" s="49"/>
      <c r="W35" s="53"/>
      <c r="X35" s="47"/>
      <c r="Y35" s="48"/>
      <c r="Z35" s="49">
        <v>3</v>
      </c>
      <c r="AA35" s="53">
        <v>4</v>
      </c>
      <c r="AB35" s="47"/>
      <c r="AC35" s="48"/>
      <c r="AD35" s="47"/>
      <c r="AE35" s="48"/>
      <c r="AF35" s="47"/>
      <c r="AG35" s="27"/>
      <c r="AH35" s="28">
        <f t="shared" si="1"/>
        <v>75</v>
      </c>
      <c r="AI35" s="47"/>
      <c r="AJ35" s="27"/>
      <c r="AK35" s="47"/>
      <c r="AL35" s="27"/>
      <c r="AM35" s="47"/>
      <c r="AN35" s="48"/>
      <c r="AO35" s="47"/>
      <c r="AP35" s="27"/>
      <c r="AQ35" s="49"/>
      <c r="AR35" s="53"/>
      <c r="AS35" s="49"/>
      <c r="AT35" s="50"/>
      <c r="AU35" s="47"/>
      <c r="AV35" s="48"/>
      <c r="AW35" s="47"/>
      <c r="AX35" s="48"/>
      <c r="AY35" s="47"/>
      <c r="AZ35" s="48"/>
      <c r="BA35" s="47"/>
      <c r="BB35" s="48"/>
      <c r="BC35" s="49">
        <v>1</v>
      </c>
      <c r="BD35" s="53">
        <v>1</v>
      </c>
      <c r="BE35" s="49">
        <v>4</v>
      </c>
      <c r="BF35" s="53">
        <v>6</v>
      </c>
      <c r="BG35" s="47"/>
      <c r="BH35" s="48"/>
      <c r="BI35" s="47"/>
      <c r="BJ35" s="27"/>
      <c r="BK35" s="28">
        <f t="shared" si="2"/>
        <v>71.4285714285714</v>
      </c>
      <c r="BL35" s="47"/>
      <c r="BM35" s="27"/>
      <c r="BN35" s="47"/>
      <c r="BO35" s="48"/>
      <c r="BP35" s="47"/>
      <c r="BQ35" s="27"/>
      <c r="BR35" s="49"/>
      <c r="BS35" s="50"/>
      <c r="BT35" s="47"/>
      <c r="BU35" s="48"/>
      <c r="BV35" s="49">
        <v>3</v>
      </c>
      <c r="BW35" s="50">
        <v>6</v>
      </c>
      <c r="BX35" s="84">
        <f t="shared" si="3"/>
        <v>50</v>
      </c>
      <c r="BY35" s="49">
        <v>1</v>
      </c>
      <c r="BZ35" s="50">
        <v>4</v>
      </c>
      <c r="CA35" s="84">
        <f t="shared" si="4"/>
        <v>25</v>
      </c>
      <c r="CB35" s="47"/>
      <c r="CC35" s="48"/>
      <c r="CD35" s="49">
        <v>1</v>
      </c>
      <c r="CE35" s="50">
        <v>4</v>
      </c>
      <c r="CF35" s="27">
        <f t="shared" si="5"/>
        <v>25</v>
      </c>
      <c r="CG35" s="49">
        <v>0</v>
      </c>
      <c r="CH35" s="50">
        <v>4</v>
      </c>
      <c r="CI35" s="49">
        <v>0</v>
      </c>
      <c r="CJ35" s="53">
        <v>3</v>
      </c>
      <c r="CK35" s="62">
        <f t="shared" si="6"/>
        <v>0</v>
      </c>
      <c r="CL35" s="27">
        <f t="shared" ref="CL35:CM35" si="40">SUM(C35,E35,G35,I35,K35,M35,O35,Q35,T35,V35,X35,Z35,AB35,AD35,AF35,AI35,AK35,AM35,AO35,AQ35,AS35,AU35,AW35,AY35,BA35,BC35,BE35,BG35,BI35,BL35,BN35,BP35,BR35,BT35,BV35,BY35,CB35,CD35,CG35,CI35)</f>
        <v>19</v>
      </c>
      <c r="CM35" s="27">
        <f t="shared" si="40"/>
        <v>40</v>
      </c>
      <c r="CN35" s="62">
        <f t="shared" si="8"/>
        <v>47.5</v>
      </c>
      <c r="CO35" s="27" t="str">
        <f t="shared" si="9"/>
        <v>Low</v>
      </c>
    </row>
    <row r="36" customHeight="1" spans="1:93">
      <c r="A36" s="10" t="s">
        <v>89</v>
      </c>
      <c r="B36" s="15">
        <v>2501080</v>
      </c>
      <c r="C36" s="49">
        <v>5</v>
      </c>
      <c r="D36" s="50">
        <v>7</v>
      </c>
      <c r="E36" s="47"/>
      <c r="F36" s="48"/>
      <c r="G36" s="47"/>
      <c r="H36" s="48"/>
      <c r="I36" s="47"/>
      <c r="J36" s="48"/>
      <c r="K36" s="47"/>
      <c r="L36" s="48"/>
      <c r="M36" s="49"/>
      <c r="N36" s="53"/>
      <c r="O36" s="49"/>
      <c r="P36" s="53"/>
      <c r="Q36" s="47"/>
      <c r="R36" s="48"/>
      <c r="S36" s="62">
        <f t="shared" si="0"/>
        <v>71.4285714285714</v>
      </c>
      <c r="T36" s="47"/>
      <c r="U36" s="48"/>
      <c r="V36" s="47"/>
      <c r="W36" s="48"/>
      <c r="X36" s="47"/>
      <c r="Y36" s="48"/>
      <c r="Z36" s="49"/>
      <c r="AA36" s="53"/>
      <c r="AB36" s="49">
        <v>9</v>
      </c>
      <c r="AC36" s="53">
        <v>9</v>
      </c>
      <c r="AD36" s="47"/>
      <c r="AE36" s="48"/>
      <c r="AF36" s="47"/>
      <c r="AG36" s="27"/>
      <c r="AH36" s="28">
        <f t="shared" si="1"/>
        <v>100</v>
      </c>
      <c r="AI36" s="49">
        <v>3</v>
      </c>
      <c r="AJ36" s="50">
        <v>3</v>
      </c>
      <c r="AK36" s="49">
        <v>8</v>
      </c>
      <c r="AL36" s="50">
        <v>10</v>
      </c>
      <c r="AM36" s="47"/>
      <c r="AN36" s="48"/>
      <c r="AO36" s="47"/>
      <c r="AP36" s="27"/>
      <c r="AQ36" s="47"/>
      <c r="AR36" s="48"/>
      <c r="AS36" s="47"/>
      <c r="AT36" s="27"/>
      <c r="AU36" s="47"/>
      <c r="AV36" s="48"/>
      <c r="AW36" s="47"/>
      <c r="AX36" s="48"/>
      <c r="AY36" s="47"/>
      <c r="AZ36" s="48"/>
      <c r="BA36" s="47"/>
      <c r="BB36" s="48"/>
      <c r="BC36" s="47"/>
      <c r="BD36" s="48"/>
      <c r="BE36" s="47"/>
      <c r="BF36" s="48"/>
      <c r="BG36" s="47"/>
      <c r="BH36" s="48"/>
      <c r="BI36" s="47"/>
      <c r="BJ36" s="27"/>
      <c r="BK36" s="28">
        <f t="shared" si="2"/>
        <v>84.6153846153846</v>
      </c>
      <c r="BL36" s="47"/>
      <c r="BM36" s="27"/>
      <c r="BN36" s="47"/>
      <c r="BO36" s="48"/>
      <c r="BP36" s="49">
        <v>5</v>
      </c>
      <c r="BQ36" s="50">
        <v>7</v>
      </c>
      <c r="BR36" s="47"/>
      <c r="BS36" s="27"/>
      <c r="BT36" s="47"/>
      <c r="BU36" s="48"/>
      <c r="BV36" s="47"/>
      <c r="BW36" s="50"/>
      <c r="BX36" s="84">
        <f t="shared" si="3"/>
        <v>71.4285714285714</v>
      </c>
      <c r="BY36" s="49">
        <v>4</v>
      </c>
      <c r="BZ36" s="50">
        <v>4</v>
      </c>
      <c r="CA36" s="84">
        <f t="shared" si="4"/>
        <v>100</v>
      </c>
      <c r="CB36" s="49">
        <v>0</v>
      </c>
      <c r="CC36" s="53">
        <v>0</v>
      </c>
      <c r="CD36" s="47"/>
      <c r="CE36" s="27"/>
      <c r="CF36" s="27" t="e">
        <f t="shared" si="5"/>
        <v>#DIV/0!</v>
      </c>
      <c r="CG36" s="49">
        <v>0</v>
      </c>
      <c r="CH36" s="50">
        <v>4</v>
      </c>
      <c r="CI36" s="47"/>
      <c r="CJ36" s="48"/>
      <c r="CK36" s="62">
        <f t="shared" si="6"/>
        <v>0</v>
      </c>
      <c r="CL36" s="27">
        <f t="shared" ref="CL36:CM36" si="41">SUM(C36,E36,G36,I36,K36,M36,O36,Q36,T36,V36,X36,Z36,AB36,AD36,AF36,AI36,AK36,AM36,AO36,AQ36,AS36,AU36,AW36,AY36,BA36,BC36,BE36,BG36,BI36,BL36,BN36,BP36,BR36,BT36,BV36,BY36,CB36,CD36,CG36,CI36)</f>
        <v>34</v>
      </c>
      <c r="CM36" s="27">
        <f t="shared" si="41"/>
        <v>44</v>
      </c>
      <c r="CN36" s="62">
        <f t="shared" si="8"/>
        <v>77.2727272727273</v>
      </c>
      <c r="CO36" s="27" t="str">
        <f t="shared" si="9"/>
        <v/>
      </c>
    </row>
    <row r="37" customHeight="1" spans="1:93">
      <c r="A37" s="10" t="s">
        <v>90</v>
      </c>
      <c r="B37" s="11">
        <v>2501081</v>
      </c>
      <c r="C37" s="49"/>
      <c r="D37" s="50"/>
      <c r="E37" s="49">
        <v>4</v>
      </c>
      <c r="F37" s="53">
        <v>8</v>
      </c>
      <c r="G37" s="47"/>
      <c r="H37" s="48"/>
      <c r="I37" s="47"/>
      <c r="J37" s="48"/>
      <c r="K37" s="47"/>
      <c r="L37" s="48"/>
      <c r="M37" s="47"/>
      <c r="N37" s="48"/>
      <c r="O37" s="47"/>
      <c r="P37" s="48"/>
      <c r="Q37" s="49"/>
      <c r="R37" s="53"/>
      <c r="S37" s="62">
        <f t="shared" si="0"/>
        <v>50</v>
      </c>
      <c r="T37" s="49">
        <v>5</v>
      </c>
      <c r="U37" s="53">
        <v>8</v>
      </c>
      <c r="V37" s="47"/>
      <c r="W37" s="48"/>
      <c r="X37" s="47"/>
      <c r="Y37" s="48"/>
      <c r="Z37" s="47"/>
      <c r="AA37" s="48"/>
      <c r="AB37" s="47"/>
      <c r="AC37" s="48"/>
      <c r="AD37" s="47"/>
      <c r="AE37" s="48"/>
      <c r="AF37" s="47"/>
      <c r="AG37" s="27"/>
      <c r="AH37" s="28">
        <f t="shared" si="1"/>
        <v>62.5</v>
      </c>
      <c r="AI37" s="47"/>
      <c r="AJ37" s="27"/>
      <c r="AK37" s="47"/>
      <c r="AL37" s="27"/>
      <c r="AM37" s="49">
        <v>1</v>
      </c>
      <c r="AN37" s="53">
        <v>3</v>
      </c>
      <c r="AO37" s="49">
        <v>6</v>
      </c>
      <c r="AP37" s="50">
        <v>6</v>
      </c>
      <c r="AQ37" s="47"/>
      <c r="AR37" s="48"/>
      <c r="AS37" s="47"/>
      <c r="AT37" s="27"/>
      <c r="AU37" s="47"/>
      <c r="AV37" s="48"/>
      <c r="AW37" s="47"/>
      <c r="AX37" s="48"/>
      <c r="AY37" s="47"/>
      <c r="AZ37" s="48"/>
      <c r="BA37" s="47"/>
      <c r="BB37" s="48"/>
      <c r="BC37" s="47"/>
      <c r="BD37" s="48"/>
      <c r="BE37" s="47"/>
      <c r="BF37" s="48"/>
      <c r="BG37" s="49"/>
      <c r="BH37" s="53"/>
      <c r="BI37" s="49"/>
      <c r="BJ37" s="50"/>
      <c r="BK37" s="28">
        <f t="shared" si="2"/>
        <v>77.7777777777778</v>
      </c>
      <c r="BL37" s="49">
        <v>4</v>
      </c>
      <c r="BM37" s="50">
        <v>7</v>
      </c>
      <c r="BN37" s="47"/>
      <c r="BO37" s="48"/>
      <c r="BP37" s="47"/>
      <c r="BQ37" s="27"/>
      <c r="BR37" s="47"/>
      <c r="BS37" s="27"/>
      <c r="BT37" s="47"/>
      <c r="BU37" s="48"/>
      <c r="BV37" s="47"/>
      <c r="BW37" s="50"/>
      <c r="BX37" s="84">
        <f t="shared" si="3"/>
        <v>57.1428571428571</v>
      </c>
      <c r="BY37" s="49">
        <v>2</v>
      </c>
      <c r="BZ37" s="50">
        <v>4</v>
      </c>
      <c r="CA37" s="84">
        <f t="shared" si="4"/>
        <v>50</v>
      </c>
      <c r="CB37" s="47"/>
      <c r="CC37" s="48"/>
      <c r="CD37" s="49">
        <v>3</v>
      </c>
      <c r="CE37" s="50">
        <v>4</v>
      </c>
      <c r="CF37" s="27">
        <f t="shared" si="5"/>
        <v>75</v>
      </c>
      <c r="CG37" s="47"/>
      <c r="CH37" s="27"/>
      <c r="CI37" s="49">
        <v>2</v>
      </c>
      <c r="CJ37" s="53">
        <v>3</v>
      </c>
      <c r="CK37" s="62">
        <f t="shared" si="6"/>
        <v>66.6666666666667</v>
      </c>
      <c r="CL37" s="27">
        <f t="shared" ref="CL37:CM37" si="42">SUM(C37,E37,G37,I37,K37,M37,O37,Q37,T37,V37,X37,Z37,AB37,AD37,AF37,AI37,AK37,AM37,AO37,AQ37,AS37,AU37,AW37,AY37,BA37,BC37,BE37,BG37,BI37,BL37,BN37,BP37,BR37,BT37,BV37,BY37,CB37,CD37,CG37,CI37)</f>
        <v>27</v>
      </c>
      <c r="CM37" s="27">
        <f t="shared" si="42"/>
        <v>43</v>
      </c>
      <c r="CN37" s="62">
        <f t="shared" si="8"/>
        <v>62.7906976744186</v>
      </c>
      <c r="CO37" s="27" t="str">
        <f t="shared" si="9"/>
        <v>Low</v>
      </c>
    </row>
    <row r="38" customHeight="1" spans="1:93">
      <c r="A38" s="10" t="s">
        <v>91</v>
      </c>
      <c r="B38" s="15">
        <v>2501082</v>
      </c>
      <c r="C38" s="47"/>
      <c r="D38" s="27"/>
      <c r="E38" s="51"/>
      <c r="F38" s="52"/>
      <c r="G38" s="47"/>
      <c r="H38" s="48"/>
      <c r="I38" s="47"/>
      <c r="J38" s="48"/>
      <c r="K38" s="47"/>
      <c r="L38" s="48"/>
      <c r="M38" s="47"/>
      <c r="N38" s="48"/>
      <c r="O38" s="47"/>
      <c r="P38" s="48"/>
      <c r="Q38" s="49">
        <v>6</v>
      </c>
      <c r="R38" s="53">
        <v>7</v>
      </c>
      <c r="S38" s="62">
        <f t="shared" si="0"/>
        <v>85.7142857142857</v>
      </c>
      <c r="T38" s="47"/>
      <c r="U38" s="48"/>
      <c r="V38" s="47"/>
      <c r="W38" s="48"/>
      <c r="X38" s="47"/>
      <c r="Y38" s="48"/>
      <c r="Z38" s="47"/>
      <c r="AA38" s="48"/>
      <c r="AB38" s="47"/>
      <c r="AC38" s="48"/>
      <c r="AD38" s="49">
        <v>2</v>
      </c>
      <c r="AE38" s="53">
        <v>6</v>
      </c>
      <c r="AF38" s="47"/>
      <c r="AG38" s="27"/>
      <c r="AH38" s="28">
        <f t="shared" si="1"/>
        <v>33.3333333333333</v>
      </c>
      <c r="AI38" s="47"/>
      <c r="AJ38" s="27"/>
      <c r="AK38" s="47"/>
      <c r="AL38" s="27"/>
      <c r="AM38" s="51"/>
      <c r="AN38" s="52"/>
      <c r="AO38" s="51"/>
      <c r="AP38" s="54"/>
      <c r="AQ38" s="47"/>
      <c r="AR38" s="48"/>
      <c r="AS38" s="47"/>
      <c r="AT38" s="27"/>
      <c r="AU38" s="47"/>
      <c r="AV38" s="48"/>
      <c r="AW38" s="49"/>
      <c r="AX38" s="53"/>
      <c r="AY38" s="47"/>
      <c r="AZ38" s="48"/>
      <c r="BA38" s="47"/>
      <c r="BB38" s="48"/>
      <c r="BC38" s="47"/>
      <c r="BD38" s="48"/>
      <c r="BE38" s="47"/>
      <c r="BF38" s="48"/>
      <c r="BG38" s="49">
        <v>0</v>
      </c>
      <c r="BH38" s="53">
        <v>3</v>
      </c>
      <c r="BI38" s="49">
        <v>0</v>
      </c>
      <c r="BJ38" s="50">
        <v>4</v>
      </c>
      <c r="BK38" s="28">
        <f t="shared" si="2"/>
        <v>0</v>
      </c>
      <c r="BL38" s="47"/>
      <c r="BM38" s="27"/>
      <c r="BN38" s="47"/>
      <c r="BO38" s="53"/>
      <c r="BP38" s="49"/>
      <c r="BQ38" s="27"/>
      <c r="BR38" s="47"/>
      <c r="BS38" s="27"/>
      <c r="BT38" s="49">
        <v>2</v>
      </c>
      <c r="BU38" s="53">
        <v>5</v>
      </c>
      <c r="BV38" s="49"/>
      <c r="BW38" s="50"/>
      <c r="BX38" s="84">
        <f t="shared" si="3"/>
        <v>40</v>
      </c>
      <c r="BY38" s="49">
        <v>1</v>
      </c>
      <c r="BZ38" s="50">
        <v>4</v>
      </c>
      <c r="CA38" s="84">
        <f t="shared" si="4"/>
        <v>25</v>
      </c>
      <c r="CB38" s="49">
        <v>0</v>
      </c>
      <c r="CC38" s="53">
        <v>0</v>
      </c>
      <c r="CD38" s="47"/>
      <c r="CE38" s="27"/>
      <c r="CF38" s="27" t="e">
        <f t="shared" si="5"/>
        <v>#DIV/0!</v>
      </c>
      <c r="CG38" s="49">
        <v>0</v>
      </c>
      <c r="CH38" s="50">
        <v>4</v>
      </c>
      <c r="CI38" s="47"/>
      <c r="CJ38" s="48"/>
      <c r="CK38" s="62">
        <f t="shared" si="6"/>
        <v>0</v>
      </c>
      <c r="CL38" s="27">
        <f t="shared" ref="CL38:CM38" si="43">SUM(C38,E38,G38,I38,K38,M38,O38,Q38,T38,V38,X38,Z38,AB38,AD38,AF38,AI38,AK38,AM38,AO38,AQ38,AS38,AU38,AW38,AY38,BA38,BC38,BE38,BG38,BI38,BL38,BN38,BP38,BR38,BT38,BV38,BY38,CB38,CD38,CG38,CI38)</f>
        <v>11</v>
      </c>
      <c r="CM38" s="27">
        <f t="shared" si="43"/>
        <v>33</v>
      </c>
      <c r="CN38" s="62">
        <f t="shared" si="8"/>
        <v>33.3333333333333</v>
      </c>
      <c r="CO38" s="27" t="str">
        <f t="shared" si="9"/>
        <v>Low</v>
      </c>
    </row>
    <row r="39" customHeight="1" spans="1:93">
      <c r="A39" s="16" t="s">
        <v>92</v>
      </c>
      <c r="B39" s="11">
        <v>2501083</v>
      </c>
      <c r="C39" s="47"/>
      <c r="D39" s="27"/>
      <c r="E39" s="47"/>
      <c r="F39" s="48"/>
      <c r="G39" s="47"/>
      <c r="H39" s="48"/>
      <c r="I39" s="49"/>
      <c r="J39" s="53"/>
      <c r="K39" s="49">
        <v>0</v>
      </c>
      <c r="L39" s="53">
        <v>4</v>
      </c>
      <c r="M39" s="47"/>
      <c r="N39" s="48"/>
      <c r="O39" s="47"/>
      <c r="P39" s="48"/>
      <c r="Q39" s="47"/>
      <c r="R39" s="48"/>
      <c r="S39" s="62">
        <f t="shared" si="0"/>
        <v>0</v>
      </c>
      <c r="T39" s="47"/>
      <c r="U39" s="48"/>
      <c r="V39" s="47"/>
      <c r="W39" s="48"/>
      <c r="X39" s="49">
        <v>2</v>
      </c>
      <c r="Y39" s="53">
        <v>5</v>
      </c>
      <c r="Z39" s="47"/>
      <c r="AA39" s="48"/>
      <c r="AB39" s="47"/>
      <c r="AC39" s="48"/>
      <c r="AD39" s="47"/>
      <c r="AE39" s="48"/>
      <c r="AF39" s="49"/>
      <c r="AG39" s="50"/>
      <c r="AH39" s="28">
        <f t="shared" si="1"/>
        <v>40</v>
      </c>
      <c r="AI39" s="47"/>
      <c r="AJ39" s="27"/>
      <c r="AK39" s="47"/>
      <c r="AL39" s="27"/>
      <c r="AM39" s="47"/>
      <c r="AN39" s="48"/>
      <c r="AO39" s="47"/>
      <c r="AP39" s="27"/>
      <c r="AQ39" s="47"/>
      <c r="AR39" s="48"/>
      <c r="AS39" s="47"/>
      <c r="AT39" s="27"/>
      <c r="AU39" s="49"/>
      <c r="AV39" s="53"/>
      <c r="AW39" s="49"/>
      <c r="AX39" s="53"/>
      <c r="AY39" s="49">
        <v>0</v>
      </c>
      <c r="AZ39" s="53">
        <v>3</v>
      </c>
      <c r="BA39" s="49">
        <v>0</v>
      </c>
      <c r="BB39" s="53">
        <v>8</v>
      </c>
      <c r="BC39" s="47"/>
      <c r="BD39" s="48"/>
      <c r="BE39" s="47"/>
      <c r="BF39" s="48"/>
      <c r="BG39" s="47"/>
      <c r="BH39" s="48"/>
      <c r="BI39" s="47"/>
      <c r="BJ39" s="27"/>
      <c r="BK39" s="28">
        <f t="shared" si="2"/>
        <v>0</v>
      </c>
      <c r="BL39" s="47"/>
      <c r="BM39" s="27"/>
      <c r="BN39" s="49">
        <v>0</v>
      </c>
      <c r="BO39" s="53">
        <v>7</v>
      </c>
      <c r="BP39" s="47"/>
      <c r="BQ39" s="27"/>
      <c r="BR39" s="49"/>
      <c r="BS39" s="50"/>
      <c r="BT39" s="47"/>
      <c r="BU39" s="48"/>
      <c r="BV39" s="47"/>
      <c r="BW39" s="50"/>
      <c r="BX39" s="84">
        <f t="shared" si="3"/>
        <v>0</v>
      </c>
      <c r="BY39" s="49">
        <v>0</v>
      </c>
      <c r="BZ39" s="50">
        <v>4</v>
      </c>
      <c r="CA39" s="84">
        <f t="shared" si="4"/>
        <v>0</v>
      </c>
      <c r="CB39" s="49">
        <v>0</v>
      </c>
      <c r="CC39" s="53">
        <v>0</v>
      </c>
      <c r="CD39" s="47"/>
      <c r="CE39" s="27"/>
      <c r="CF39" s="27" t="e">
        <f t="shared" si="5"/>
        <v>#DIV/0!</v>
      </c>
      <c r="CG39" s="49">
        <v>0</v>
      </c>
      <c r="CH39" s="50">
        <v>4</v>
      </c>
      <c r="CI39" s="47"/>
      <c r="CJ39" s="48"/>
      <c r="CK39" s="62">
        <f t="shared" si="6"/>
        <v>0</v>
      </c>
      <c r="CL39" s="27">
        <f t="shared" ref="CL39:CM39" si="44">SUM(C39,E39,G39,I39,K39,M39,O39,Q39,T39,V39,X39,Z39,AB39,AD39,AF39,AI39,AK39,AM39,AO39,AQ39,AS39,AU39,AW39,AY39,BA39,BC39,BE39,BG39,BI39,BL39,BN39,BP39,BR39,BT39,BV39,BY39,CB39,CD39,CG39,CI39)</f>
        <v>2</v>
      </c>
      <c r="CM39" s="27">
        <f t="shared" si="44"/>
        <v>35</v>
      </c>
      <c r="CN39" s="62">
        <f t="shared" si="8"/>
        <v>5.71428571428571</v>
      </c>
      <c r="CO39" s="27" t="str">
        <f t="shared" si="9"/>
        <v>Low</v>
      </c>
    </row>
    <row r="40" customHeight="1" spans="1:93">
      <c r="A40" s="16" t="s">
        <v>93</v>
      </c>
      <c r="B40" s="11">
        <v>2501085</v>
      </c>
      <c r="C40" s="47"/>
      <c r="D40" s="27"/>
      <c r="E40" s="47"/>
      <c r="F40" s="48"/>
      <c r="G40" s="49"/>
      <c r="H40" s="53"/>
      <c r="I40" s="47"/>
      <c r="J40" s="48"/>
      <c r="K40" s="47"/>
      <c r="L40" s="48"/>
      <c r="M40" s="49">
        <v>0</v>
      </c>
      <c r="N40" s="53">
        <v>4</v>
      </c>
      <c r="O40" s="49">
        <v>0</v>
      </c>
      <c r="P40" s="53">
        <v>4</v>
      </c>
      <c r="Q40" s="47"/>
      <c r="R40" s="48"/>
      <c r="S40" s="62">
        <f t="shared" si="0"/>
        <v>0</v>
      </c>
      <c r="T40" s="47"/>
      <c r="U40" s="48"/>
      <c r="V40" s="49"/>
      <c r="W40" s="53"/>
      <c r="X40" s="47"/>
      <c r="Y40" s="48"/>
      <c r="Z40" s="49">
        <v>2</v>
      </c>
      <c r="AA40" s="53">
        <v>4</v>
      </c>
      <c r="AB40" s="47"/>
      <c r="AC40" s="48"/>
      <c r="AD40" s="47"/>
      <c r="AE40" s="48"/>
      <c r="AF40" s="47"/>
      <c r="AG40" s="27"/>
      <c r="AH40" s="28">
        <f t="shared" si="1"/>
        <v>50</v>
      </c>
      <c r="AI40" s="47"/>
      <c r="AJ40" s="27"/>
      <c r="AK40" s="47"/>
      <c r="AL40" s="27"/>
      <c r="AM40" s="47"/>
      <c r="AN40" s="48"/>
      <c r="AO40" s="47"/>
      <c r="AP40" s="27"/>
      <c r="AQ40" s="49"/>
      <c r="AR40" s="53"/>
      <c r="AS40" s="49"/>
      <c r="AT40" s="50"/>
      <c r="AU40" s="47"/>
      <c r="AV40" s="48"/>
      <c r="AW40" s="47"/>
      <c r="AX40" s="48"/>
      <c r="AY40" s="47"/>
      <c r="AZ40" s="48"/>
      <c r="BA40" s="47"/>
      <c r="BB40" s="48"/>
      <c r="BC40" s="49">
        <v>1</v>
      </c>
      <c r="BD40" s="53">
        <v>1</v>
      </c>
      <c r="BE40" s="49">
        <v>0</v>
      </c>
      <c r="BF40" s="53">
        <v>6</v>
      </c>
      <c r="BG40" s="47"/>
      <c r="BH40" s="48"/>
      <c r="BI40" s="47"/>
      <c r="BJ40" s="27"/>
      <c r="BK40" s="28">
        <f t="shared" si="2"/>
        <v>14.2857142857143</v>
      </c>
      <c r="BL40" s="47"/>
      <c r="BM40" s="27"/>
      <c r="BN40" s="49">
        <v>6</v>
      </c>
      <c r="BO40" s="53">
        <v>7</v>
      </c>
      <c r="BP40" s="47"/>
      <c r="BQ40" s="27"/>
      <c r="BR40" s="47"/>
      <c r="BS40" s="27"/>
      <c r="BT40" s="47"/>
      <c r="BU40" s="48"/>
      <c r="BV40" s="47"/>
      <c r="BW40" s="50"/>
      <c r="BX40" s="84">
        <f t="shared" si="3"/>
        <v>85.7142857142857</v>
      </c>
      <c r="BY40" s="49">
        <v>2</v>
      </c>
      <c r="BZ40" s="50">
        <v>4</v>
      </c>
      <c r="CA40" s="84">
        <f t="shared" si="4"/>
        <v>50</v>
      </c>
      <c r="CB40" s="47"/>
      <c r="CC40" s="48"/>
      <c r="CD40" s="49">
        <v>2</v>
      </c>
      <c r="CE40" s="50">
        <v>4</v>
      </c>
      <c r="CF40" s="27">
        <f t="shared" si="5"/>
        <v>50</v>
      </c>
      <c r="CG40" s="47"/>
      <c r="CH40" s="27"/>
      <c r="CI40" s="49">
        <v>1</v>
      </c>
      <c r="CJ40" s="53">
        <v>3</v>
      </c>
      <c r="CK40" s="62">
        <f t="shared" si="6"/>
        <v>33.3333333333333</v>
      </c>
      <c r="CL40" s="27">
        <f t="shared" ref="CL40:CM40" si="45">SUM(C40,E40,G40,I40,K40,M40,O40,Q40,T40,V40,X40,Z40,AB40,AD40,AF40,AI40,AK40,AM40,AO40,AQ40,AS40,AU40,AW40,AY40,BA40,BC40,BE40,BG40,BI40,BL40,BN40,BP40,BR40,BT40,BV40,BY40,CB40,CD40,CG40,CI40)</f>
        <v>14</v>
      </c>
      <c r="CM40" s="27">
        <f t="shared" si="45"/>
        <v>37</v>
      </c>
      <c r="CN40" s="62">
        <f t="shared" si="8"/>
        <v>37.8378378378378</v>
      </c>
      <c r="CO40" s="27" t="str">
        <f t="shared" si="9"/>
        <v>Low</v>
      </c>
    </row>
    <row r="41" customHeight="1" spans="1:93">
      <c r="A41" s="17" t="s">
        <v>94</v>
      </c>
      <c r="B41" s="11">
        <v>2501087</v>
      </c>
      <c r="C41" s="47"/>
      <c r="D41" s="27"/>
      <c r="E41" s="51"/>
      <c r="F41" s="52"/>
      <c r="G41" s="47"/>
      <c r="H41" s="48"/>
      <c r="I41" s="47"/>
      <c r="J41" s="48"/>
      <c r="K41" s="49">
        <v>2</v>
      </c>
      <c r="L41" s="53">
        <v>4</v>
      </c>
      <c r="M41" s="47"/>
      <c r="N41" s="48"/>
      <c r="O41" s="47"/>
      <c r="P41" s="48"/>
      <c r="Q41" s="47"/>
      <c r="R41" s="48"/>
      <c r="S41" s="62">
        <f t="shared" si="0"/>
        <v>50</v>
      </c>
      <c r="T41" s="47"/>
      <c r="U41" s="48"/>
      <c r="V41" s="47"/>
      <c r="W41" s="48"/>
      <c r="X41" s="49">
        <v>4</v>
      </c>
      <c r="Y41" s="53">
        <v>5</v>
      </c>
      <c r="Z41" s="47"/>
      <c r="AA41" s="48"/>
      <c r="AB41" s="47"/>
      <c r="AC41" s="48"/>
      <c r="AD41" s="47"/>
      <c r="AE41" s="48"/>
      <c r="AF41" s="47"/>
      <c r="AG41" s="27"/>
      <c r="AH41" s="28">
        <f t="shared" si="1"/>
        <v>80</v>
      </c>
      <c r="AI41" s="47"/>
      <c r="AJ41" s="27"/>
      <c r="AK41" s="47"/>
      <c r="AL41" s="27"/>
      <c r="AM41" s="51"/>
      <c r="AN41" s="52"/>
      <c r="AO41" s="51"/>
      <c r="AP41" s="54"/>
      <c r="AQ41" s="47"/>
      <c r="AR41" s="48"/>
      <c r="AS41" s="47"/>
      <c r="AT41" s="27"/>
      <c r="AU41" s="47"/>
      <c r="AV41" s="48"/>
      <c r="AW41" s="47"/>
      <c r="AX41" s="48"/>
      <c r="AY41" s="49">
        <v>3</v>
      </c>
      <c r="AZ41" s="53">
        <v>3</v>
      </c>
      <c r="BA41" s="49">
        <v>6</v>
      </c>
      <c r="BB41" s="53">
        <v>8</v>
      </c>
      <c r="BC41" s="47"/>
      <c r="BD41" s="48"/>
      <c r="BE41" s="47"/>
      <c r="BF41" s="48"/>
      <c r="BG41" s="47"/>
      <c r="BH41" s="48"/>
      <c r="BI41" s="47"/>
      <c r="BJ41" s="27"/>
      <c r="BK41" s="28">
        <f t="shared" si="2"/>
        <v>81.8181818181818</v>
      </c>
      <c r="BL41" s="49">
        <v>3</v>
      </c>
      <c r="BM41" s="50">
        <v>7</v>
      </c>
      <c r="BN41" s="47"/>
      <c r="BO41" s="48"/>
      <c r="BP41" s="47"/>
      <c r="BQ41" s="27"/>
      <c r="BR41" s="47"/>
      <c r="BS41" s="27"/>
      <c r="BT41" s="47"/>
      <c r="BU41" s="48"/>
      <c r="BV41" s="47"/>
      <c r="BW41" s="50"/>
      <c r="BX41" s="84">
        <f t="shared" si="3"/>
        <v>42.8571428571429</v>
      </c>
      <c r="BY41" s="49">
        <v>4</v>
      </c>
      <c r="BZ41" s="50">
        <v>4</v>
      </c>
      <c r="CA41" s="84">
        <f t="shared" si="4"/>
        <v>100</v>
      </c>
      <c r="CB41" s="49">
        <v>0</v>
      </c>
      <c r="CC41" s="53">
        <v>0</v>
      </c>
      <c r="CD41" s="47"/>
      <c r="CE41" s="27"/>
      <c r="CF41" s="27" t="e">
        <f t="shared" si="5"/>
        <v>#DIV/0!</v>
      </c>
      <c r="CG41" s="49">
        <v>0</v>
      </c>
      <c r="CH41" s="50">
        <v>4</v>
      </c>
      <c r="CI41" s="47"/>
      <c r="CJ41" s="48"/>
      <c r="CK41" s="62">
        <f t="shared" si="6"/>
        <v>0</v>
      </c>
      <c r="CL41" s="27">
        <f t="shared" ref="CL41:CM41" si="46">SUM(C41,E41,G41,I41,K41,M41,O41,Q41,T41,V41,X41,Z41,AB41,AD41,AF41,AI41,AK41,AM41,AO41,AQ41,AS41,AU41,AW41,AY41,BA41,BC41,BE41,BG41,BI41,BL41,BN41,BP41,BR41,BT41,BV41,BY41,CB41,CD41,CG41,CI41)</f>
        <v>22</v>
      </c>
      <c r="CM41" s="27">
        <f t="shared" si="46"/>
        <v>35</v>
      </c>
      <c r="CN41" s="62">
        <f t="shared" si="8"/>
        <v>62.8571428571429</v>
      </c>
      <c r="CO41" s="27" t="str">
        <f t="shared" si="9"/>
        <v>Low</v>
      </c>
    </row>
    <row r="42" customHeight="1" spans="1:93">
      <c r="A42" s="17" t="s">
        <v>95</v>
      </c>
      <c r="B42" s="15">
        <v>2501089</v>
      </c>
      <c r="C42" s="47"/>
      <c r="D42" s="27"/>
      <c r="E42" s="51"/>
      <c r="F42" s="52"/>
      <c r="G42" s="47"/>
      <c r="H42" s="48"/>
      <c r="I42" s="47"/>
      <c r="J42" s="48"/>
      <c r="K42" s="49">
        <v>1</v>
      </c>
      <c r="L42" s="53">
        <v>4</v>
      </c>
      <c r="M42" s="47"/>
      <c r="N42" s="48"/>
      <c r="O42" s="47"/>
      <c r="P42" s="48"/>
      <c r="Q42" s="47"/>
      <c r="R42" s="48"/>
      <c r="S42" s="62">
        <f t="shared" si="0"/>
        <v>25</v>
      </c>
      <c r="T42" s="47"/>
      <c r="U42" s="48"/>
      <c r="V42" s="47"/>
      <c r="W42" s="48"/>
      <c r="X42" s="49">
        <v>4</v>
      </c>
      <c r="Y42" s="53">
        <v>5</v>
      </c>
      <c r="Z42" s="47"/>
      <c r="AA42" s="48"/>
      <c r="AB42" s="47"/>
      <c r="AC42" s="48"/>
      <c r="AD42" s="47"/>
      <c r="AE42" s="48"/>
      <c r="AF42" s="47"/>
      <c r="AG42" s="27"/>
      <c r="AH42" s="28">
        <f t="shared" si="1"/>
        <v>80</v>
      </c>
      <c r="AI42" s="47"/>
      <c r="AJ42" s="27"/>
      <c r="AK42" s="47"/>
      <c r="AL42" s="27"/>
      <c r="AM42" s="51"/>
      <c r="AN42" s="52"/>
      <c r="AO42" s="51"/>
      <c r="AP42" s="54"/>
      <c r="AQ42" s="47"/>
      <c r="AR42" s="48"/>
      <c r="AS42" s="47"/>
      <c r="AT42" s="27"/>
      <c r="AU42" s="47"/>
      <c r="AV42" s="48"/>
      <c r="AW42" s="47"/>
      <c r="AX42" s="48"/>
      <c r="AY42" s="49">
        <v>1</v>
      </c>
      <c r="AZ42" s="53">
        <v>3</v>
      </c>
      <c r="BA42" s="49">
        <v>6</v>
      </c>
      <c r="BB42" s="53">
        <v>8</v>
      </c>
      <c r="BC42" s="47"/>
      <c r="BD42" s="48"/>
      <c r="BE42" s="47"/>
      <c r="BF42" s="48"/>
      <c r="BG42" s="47"/>
      <c r="BH42" s="48"/>
      <c r="BI42" s="47"/>
      <c r="BJ42" s="27"/>
      <c r="BK42" s="28">
        <f t="shared" si="2"/>
        <v>63.6363636363636</v>
      </c>
      <c r="BL42" s="47"/>
      <c r="BM42" s="27"/>
      <c r="BN42" s="47"/>
      <c r="BO42" s="48"/>
      <c r="BP42" s="49">
        <v>4</v>
      </c>
      <c r="BQ42" s="50">
        <v>7</v>
      </c>
      <c r="BR42" s="49"/>
      <c r="BS42" s="50"/>
      <c r="BT42" s="47"/>
      <c r="BU42" s="48"/>
      <c r="BV42" s="47"/>
      <c r="BW42" s="50"/>
      <c r="BX42" s="84">
        <f t="shared" si="3"/>
        <v>57.1428571428571</v>
      </c>
      <c r="BY42" s="49">
        <v>2</v>
      </c>
      <c r="BZ42" s="50">
        <v>4</v>
      </c>
      <c r="CA42" s="84">
        <f t="shared" si="4"/>
        <v>50</v>
      </c>
      <c r="CB42" s="49">
        <v>0</v>
      </c>
      <c r="CC42" s="53">
        <v>0</v>
      </c>
      <c r="CD42" s="47"/>
      <c r="CE42" s="27"/>
      <c r="CF42" s="27" t="e">
        <f t="shared" si="5"/>
        <v>#DIV/0!</v>
      </c>
      <c r="CG42" s="49">
        <v>0</v>
      </c>
      <c r="CH42" s="50">
        <v>4</v>
      </c>
      <c r="CI42" s="47"/>
      <c r="CJ42" s="48"/>
      <c r="CK42" s="62">
        <f t="shared" si="6"/>
        <v>0</v>
      </c>
      <c r="CL42" s="27">
        <f t="shared" ref="CL42:CM42" si="47">SUM(C42,E42,G42,I42,K42,M42,O42,Q42,T42,V42,X42,Z42,AB42,AD42,AF42,AI42,AK42,AM42,AO42,AQ42,AS42,AU42,AW42,AY42,BA42,BC42,BE42,BG42,BI42,BL42,BN42,BP42,BR42,BT42,BV42,BY42,CB42,CD42,CG42,CI42)</f>
        <v>18</v>
      </c>
      <c r="CM42" s="27">
        <f t="shared" si="47"/>
        <v>35</v>
      </c>
      <c r="CN42" s="62">
        <f t="shared" si="8"/>
        <v>51.4285714285714</v>
      </c>
      <c r="CO42" s="27" t="str">
        <f t="shared" si="9"/>
        <v>Low</v>
      </c>
    </row>
    <row r="43" customHeight="1" spans="1:93">
      <c r="A43" s="17" t="s">
        <v>96</v>
      </c>
      <c r="B43" s="18">
        <v>2501090</v>
      </c>
      <c r="C43" s="47"/>
      <c r="D43" s="27"/>
      <c r="E43" s="47"/>
      <c r="F43" s="48"/>
      <c r="G43" s="47"/>
      <c r="H43" s="48"/>
      <c r="I43" s="49">
        <v>7</v>
      </c>
      <c r="J43" s="53">
        <v>8</v>
      </c>
      <c r="K43" s="49"/>
      <c r="L43" s="53"/>
      <c r="M43" s="47"/>
      <c r="N43" s="48"/>
      <c r="O43" s="47"/>
      <c r="P43" s="48"/>
      <c r="Q43" s="47"/>
      <c r="R43" s="48"/>
      <c r="S43" s="62">
        <f t="shared" si="0"/>
        <v>87.5</v>
      </c>
      <c r="T43" s="47"/>
      <c r="U43" s="48"/>
      <c r="V43" s="47"/>
      <c r="W43" s="48"/>
      <c r="X43" s="49"/>
      <c r="Y43" s="53"/>
      <c r="Z43" s="47"/>
      <c r="AA43" s="48"/>
      <c r="AB43" s="47"/>
      <c r="AC43" s="48"/>
      <c r="AD43" s="47"/>
      <c r="AE43" s="48"/>
      <c r="AF43" s="49">
        <v>9</v>
      </c>
      <c r="AG43" s="50">
        <v>9</v>
      </c>
      <c r="AH43" s="28">
        <f t="shared" si="1"/>
        <v>100</v>
      </c>
      <c r="AI43" s="47"/>
      <c r="AJ43" s="27"/>
      <c r="AK43" s="47"/>
      <c r="AL43" s="27"/>
      <c r="AM43" s="47"/>
      <c r="AN43" s="48"/>
      <c r="AO43" s="47"/>
      <c r="AP43" s="27"/>
      <c r="AQ43" s="47"/>
      <c r="AR43" s="48"/>
      <c r="AS43" s="47"/>
      <c r="AT43" s="27"/>
      <c r="AU43" s="49">
        <v>2</v>
      </c>
      <c r="AV43" s="53">
        <v>2</v>
      </c>
      <c r="AW43" s="49">
        <v>6</v>
      </c>
      <c r="AX43" s="53">
        <v>6</v>
      </c>
      <c r="AY43" s="49"/>
      <c r="AZ43" s="53"/>
      <c r="BA43" s="47"/>
      <c r="BB43" s="48"/>
      <c r="BC43" s="47"/>
      <c r="BD43" s="48"/>
      <c r="BE43" s="47"/>
      <c r="BF43" s="48"/>
      <c r="BG43" s="47"/>
      <c r="BH43" s="48"/>
      <c r="BI43" s="47"/>
      <c r="BJ43" s="27"/>
      <c r="BK43" s="28">
        <f t="shared" si="2"/>
        <v>100</v>
      </c>
      <c r="BL43" s="47"/>
      <c r="BM43" s="27"/>
      <c r="BN43" s="49">
        <v>6</v>
      </c>
      <c r="BO43" s="53">
        <v>7</v>
      </c>
      <c r="BP43" s="47"/>
      <c r="BQ43" s="27"/>
      <c r="BR43" s="49"/>
      <c r="BS43" s="50"/>
      <c r="BT43" s="47"/>
      <c r="BU43" s="48"/>
      <c r="BV43" s="47"/>
      <c r="BW43" s="50"/>
      <c r="BX43" s="84">
        <f t="shared" si="3"/>
        <v>85.7142857142857</v>
      </c>
      <c r="BY43" s="49">
        <v>2</v>
      </c>
      <c r="BZ43" s="50">
        <v>4</v>
      </c>
      <c r="CA43" s="84">
        <f t="shared" si="4"/>
        <v>50</v>
      </c>
      <c r="CB43" s="47"/>
      <c r="CC43" s="48"/>
      <c r="CD43" s="49">
        <v>3</v>
      </c>
      <c r="CE43" s="50">
        <v>4</v>
      </c>
      <c r="CF43" s="27">
        <f t="shared" si="5"/>
        <v>75</v>
      </c>
      <c r="CG43" s="47"/>
      <c r="CH43" s="27"/>
      <c r="CI43" s="49">
        <v>2</v>
      </c>
      <c r="CJ43" s="53">
        <v>3</v>
      </c>
      <c r="CK43" s="62">
        <f t="shared" si="6"/>
        <v>66.6666666666667</v>
      </c>
      <c r="CL43" s="27">
        <f t="shared" ref="CL43:CM43" si="48">SUM(C43,E43,G43,I43,K43,M43,O43,Q43,T43,V43,X43,Z43,AB43,AD43,AF43,AI43,AK43,AM43,AO43,AQ43,AS43,AU43,AW43,AY43,BA43,BC43,BE43,BG43,BI43,BL43,BN43,BP43,BR43,BT43,BV43,BY43,CB43,CD43,CG43,CI43)</f>
        <v>37</v>
      </c>
      <c r="CM43" s="27">
        <f t="shared" si="48"/>
        <v>43</v>
      </c>
      <c r="CN43" s="62">
        <f t="shared" si="8"/>
        <v>86.046511627907</v>
      </c>
      <c r="CO43" s="27" t="str">
        <f t="shared" si="9"/>
        <v/>
      </c>
    </row>
    <row r="44" customHeight="1" spans="1:93">
      <c r="A44" s="17" t="s">
        <v>97</v>
      </c>
      <c r="B44" s="18">
        <v>2501091</v>
      </c>
      <c r="C44" s="47"/>
      <c r="D44" s="27"/>
      <c r="E44" s="47"/>
      <c r="F44" s="48"/>
      <c r="G44" s="49"/>
      <c r="H44" s="53"/>
      <c r="I44" s="47"/>
      <c r="J44" s="48"/>
      <c r="K44" s="47"/>
      <c r="L44" s="48"/>
      <c r="M44" s="49">
        <v>0</v>
      </c>
      <c r="N44" s="53">
        <v>4</v>
      </c>
      <c r="O44" s="49">
        <v>0</v>
      </c>
      <c r="P44" s="53">
        <v>4</v>
      </c>
      <c r="Q44" s="47"/>
      <c r="R44" s="48"/>
      <c r="S44" s="62">
        <f t="shared" si="0"/>
        <v>0</v>
      </c>
      <c r="T44" s="47"/>
      <c r="U44" s="48"/>
      <c r="V44" s="49"/>
      <c r="W44" s="53"/>
      <c r="X44" s="47"/>
      <c r="Y44" s="48"/>
      <c r="Z44" s="49">
        <v>2</v>
      </c>
      <c r="AA44" s="53">
        <v>4</v>
      </c>
      <c r="AB44" s="47"/>
      <c r="AC44" s="48"/>
      <c r="AD44" s="47"/>
      <c r="AE44" s="48"/>
      <c r="AF44" s="47"/>
      <c r="AG44" s="27"/>
      <c r="AH44" s="28">
        <f t="shared" si="1"/>
        <v>50</v>
      </c>
      <c r="AI44" s="47"/>
      <c r="AJ44" s="27"/>
      <c r="AK44" s="47"/>
      <c r="AL44" s="27"/>
      <c r="AM44" s="47"/>
      <c r="AN44" s="48"/>
      <c r="AO44" s="47"/>
      <c r="AP44" s="27"/>
      <c r="AQ44" s="49"/>
      <c r="AR44" s="53"/>
      <c r="AS44" s="49"/>
      <c r="AT44" s="50"/>
      <c r="AU44" s="47"/>
      <c r="AV44" s="48"/>
      <c r="AW44" s="47"/>
      <c r="AX44" s="48"/>
      <c r="AY44" s="47"/>
      <c r="AZ44" s="48"/>
      <c r="BA44" s="47"/>
      <c r="BB44" s="48"/>
      <c r="BC44" s="49">
        <v>1</v>
      </c>
      <c r="BD44" s="53">
        <v>1</v>
      </c>
      <c r="BE44" s="49">
        <v>2</v>
      </c>
      <c r="BF44" s="53">
        <v>6</v>
      </c>
      <c r="BG44" s="47"/>
      <c r="BH44" s="48"/>
      <c r="BI44" s="47"/>
      <c r="BJ44" s="27"/>
      <c r="BK44" s="28">
        <f t="shared" si="2"/>
        <v>42.8571428571429</v>
      </c>
      <c r="BL44" s="47"/>
      <c r="BM44" s="27"/>
      <c r="BN44" s="49">
        <v>4</v>
      </c>
      <c r="BO44" s="53">
        <v>7</v>
      </c>
      <c r="BP44" s="47"/>
      <c r="BQ44" s="27"/>
      <c r="BR44" s="49"/>
      <c r="BS44" s="50"/>
      <c r="BT44" s="47"/>
      <c r="BU44" s="48"/>
      <c r="BV44" s="47"/>
      <c r="BW44" s="50"/>
      <c r="BX44" s="84">
        <f t="shared" si="3"/>
        <v>57.1428571428571</v>
      </c>
      <c r="BY44" s="49">
        <v>2</v>
      </c>
      <c r="BZ44" s="50">
        <v>4</v>
      </c>
      <c r="CA44" s="84">
        <f t="shared" si="4"/>
        <v>50</v>
      </c>
      <c r="CB44" s="49">
        <v>0</v>
      </c>
      <c r="CC44" s="53">
        <v>0</v>
      </c>
      <c r="CD44" s="47"/>
      <c r="CE44" s="27"/>
      <c r="CF44" s="27" t="e">
        <f t="shared" si="5"/>
        <v>#DIV/0!</v>
      </c>
      <c r="CG44" s="49">
        <v>0</v>
      </c>
      <c r="CH44" s="50">
        <v>4</v>
      </c>
      <c r="CI44" s="47"/>
      <c r="CJ44" s="48"/>
      <c r="CK44" s="62">
        <f t="shared" si="6"/>
        <v>0</v>
      </c>
      <c r="CL44" s="27">
        <f t="shared" ref="CL44:CM44" si="49">SUM(C44,E44,G44,I44,K44,M44,O44,Q44,T44,V44,X44,Z44,AB44,AD44,AF44,AI44,AK44,AM44,AO44,AQ44,AS44,AU44,AW44,AY44,BA44,BC44,BE44,BG44,BI44,BL44,BN44,BP44,BR44,BT44,BV44,BY44,CB44,CD44,CG44,CI44)</f>
        <v>11</v>
      </c>
      <c r="CM44" s="27">
        <f t="shared" si="49"/>
        <v>34</v>
      </c>
      <c r="CN44" s="62">
        <f t="shared" si="8"/>
        <v>32.3529411764706</v>
      </c>
      <c r="CO44" s="27" t="str">
        <f t="shared" si="9"/>
        <v>Low</v>
      </c>
    </row>
    <row r="45" customHeight="1" spans="1:93">
      <c r="A45" s="17" t="s">
        <v>98</v>
      </c>
      <c r="B45" s="18">
        <v>2501092</v>
      </c>
      <c r="C45" s="49"/>
      <c r="D45" s="50"/>
      <c r="E45" s="47"/>
      <c r="F45" s="48"/>
      <c r="G45" s="47"/>
      <c r="H45" s="48"/>
      <c r="I45" s="47"/>
      <c r="J45" s="48"/>
      <c r="K45" s="47"/>
      <c r="L45" s="48"/>
      <c r="M45" s="47"/>
      <c r="N45" s="48"/>
      <c r="O45" s="47"/>
      <c r="P45" s="48"/>
      <c r="Q45" s="49">
        <v>6</v>
      </c>
      <c r="R45" s="53">
        <v>7</v>
      </c>
      <c r="S45" s="62">
        <f t="shared" si="0"/>
        <v>85.7142857142857</v>
      </c>
      <c r="T45" s="47"/>
      <c r="U45" s="48"/>
      <c r="V45" s="47"/>
      <c r="W45" s="48"/>
      <c r="X45" s="47"/>
      <c r="Y45" s="48"/>
      <c r="Z45" s="47"/>
      <c r="AA45" s="48"/>
      <c r="AB45" s="49"/>
      <c r="AC45" s="53"/>
      <c r="AD45" s="49">
        <v>3</v>
      </c>
      <c r="AE45" s="53">
        <v>6</v>
      </c>
      <c r="AF45" s="47"/>
      <c r="AG45" s="27"/>
      <c r="AH45" s="28">
        <f t="shared" si="1"/>
        <v>50</v>
      </c>
      <c r="AI45" s="49"/>
      <c r="AJ45" s="50"/>
      <c r="AK45" s="49"/>
      <c r="AL45" s="50"/>
      <c r="AM45" s="47"/>
      <c r="AN45" s="48"/>
      <c r="AO45" s="47"/>
      <c r="AP45" s="27"/>
      <c r="AQ45" s="47"/>
      <c r="AR45" s="48"/>
      <c r="AS45" s="47"/>
      <c r="AT45" s="27"/>
      <c r="AU45" s="47"/>
      <c r="AV45" s="48"/>
      <c r="AW45" s="47"/>
      <c r="AX45" s="48"/>
      <c r="AY45" s="47"/>
      <c r="AZ45" s="48"/>
      <c r="BA45" s="47"/>
      <c r="BB45" s="48"/>
      <c r="BC45" s="47"/>
      <c r="BD45" s="48"/>
      <c r="BE45" s="47"/>
      <c r="BF45" s="48"/>
      <c r="BG45" s="49">
        <v>0</v>
      </c>
      <c r="BH45" s="53">
        <v>3</v>
      </c>
      <c r="BI45" s="49">
        <v>0</v>
      </c>
      <c r="BJ45" s="50">
        <v>4</v>
      </c>
      <c r="BK45" s="28">
        <f t="shared" si="2"/>
        <v>0</v>
      </c>
      <c r="BL45" s="47"/>
      <c r="BM45" s="27"/>
      <c r="BN45" s="47"/>
      <c r="BO45" s="48"/>
      <c r="BP45" s="47"/>
      <c r="BQ45" s="27"/>
      <c r="BR45" s="47"/>
      <c r="BS45" s="27"/>
      <c r="BT45" s="47"/>
      <c r="BU45" s="48"/>
      <c r="BV45" s="49">
        <v>2</v>
      </c>
      <c r="BW45" s="50">
        <v>6</v>
      </c>
      <c r="BX45" s="84">
        <f t="shared" si="3"/>
        <v>33.3333333333333</v>
      </c>
      <c r="BY45" s="49">
        <v>2</v>
      </c>
      <c r="BZ45" s="50">
        <v>4</v>
      </c>
      <c r="CA45" s="84">
        <f t="shared" si="4"/>
        <v>50</v>
      </c>
      <c r="CB45" s="49">
        <v>0</v>
      </c>
      <c r="CC45" s="53">
        <v>0</v>
      </c>
      <c r="CD45" s="47"/>
      <c r="CE45" s="27"/>
      <c r="CF45" s="27" t="e">
        <f t="shared" si="5"/>
        <v>#DIV/0!</v>
      </c>
      <c r="CG45" s="49">
        <v>0</v>
      </c>
      <c r="CH45" s="50">
        <v>4</v>
      </c>
      <c r="CI45" s="47"/>
      <c r="CJ45" s="48"/>
      <c r="CK45" s="62">
        <f t="shared" si="6"/>
        <v>0</v>
      </c>
      <c r="CL45" s="27">
        <f t="shared" ref="CL45:CM45" si="50">SUM(C45,E45,G45,I45,K45,M45,O45,Q45,T45,V45,X45,Z45,AB45,AD45,AF45,AI45,AK45,AM45,AO45,AQ45,AS45,AU45,AW45,AY45,BA45,BC45,BE45,BG45,BI45,BL45,BN45,BP45,BR45,BT45,BV45,BY45,CB45,CD45,CG45,CI45)</f>
        <v>13</v>
      </c>
      <c r="CM45" s="27">
        <f t="shared" si="50"/>
        <v>34</v>
      </c>
      <c r="CN45" s="62">
        <f t="shared" si="8"/>
        <v>38.2352941176471</v>
      </c>
      <c r="CO45" s="27" t="str">
        <f t="shared" si="9"/>
        <v>Low</v>
      </c>
    </row>
    <row r="46" customHeight="1" spans="1:93">
      <c r="A46" s="17" t="s">
        <v>99</v>
      </c>
      <c r="B46" s="19">
        <v>2501093</v>
      </c>
      <c r="C46" s="47"/>
      <c r="D46" s="27"/>
      <c r="E46" s="51"/>
      <c r="F46" s="54"/>
      <c r="G46" s="47"/>
      <c r="H46" s="27"/>
      <c r="I46" s="47"/>
      <c r="J46" s="27"/>
      <c r="K46" s="49">
        <v>3</v>
      </c>
      <c r="L46" s="53">
        <v>4</v>
      </c>
      <c r="M46" s="47"/>
      <c r="N46" s="27"/>
      <c r="O46" s="47"/>
      <c r="P46" s="27"/>
      <c r="Q46" s="47"/>
      <c r="R46" s="27"/>
      <c r="S46" s="62">
        <f t="shared" si="0"/>
        <v>75</v>
      </c>
      <c r="T46" s="49"/>
      <c r="U46" s="50"/>
      <c r="V46" s="47"/>
      <c r="W46" s="27"/>
      <c r="X46" s="49">
        <v>4</v>
      </c>
      <c r="Y46" s="50">
        <v>5</v>
      </c>
      <c r="Z46" s="47"/>
      <c r="AA46" s="27"/>
      <c r="AB46" s="47"/>
      <c r="AC46" s="27"/>
      <c r="AD46" s="47"/>
      <c r="AE46" s="27"/>
      <c r="AF46" s="47"/>
      <c r="AG46" s="27"/>
      <c r="AH46" s="28">
        <f t="shared" si="1"/>
        <v>80</v>
      </c>
      <c r="AI46" s="47"/>
      <c r="AJ46" s="27"/>
      <c r="AK46" s="47"/>
      <c r="AL46" s="27"/>
      <c r="AM46" s="51"/>
      <c r="AN46" s="54"/>
      <c r="AO46" s="51"/>
      <c r="AP46" s="54"/>
      <c r="AQ46" s="47"/>
      <c r="AR46" s="27"/>
      <c r="AS46" s="47"/>
      <c r="AT46" s="27"/>
      <c r="AU46" s="47"/>
      <c r="AV46" s="27"/>
      <c r="AW46" s="47"/>
      <c r="AX46" s="27"/>
      <c r="AY46" s="49">
        <v>2</v>
      </c>
      <c r="AZ46" s="50">
        <v>3</v>
      </c>
      <c r="BA46" s="49">
        <v>8</v>
      </c>
      <c r="BB46" s="50">
        <v>8</v>
      </c>
      <c r="BC46" s="47"/>
      <c r="BD46" s="27"/>
      <c r="BE46" s="47"/>
      <c r="BF46" s="27"/>
      <c r="BG46" s="47"/>
      <c r="BH46" s="27"/>
      <c r="BI46" s="47"/>
      <c r="BJ46" s="27"/>
      <c r="BK46" s="28">
        <f t="shared" si="2"/>
        <v>90.9090909090909</v>
      </c>
      <c r="BL46" s="47"/>
      <c r="BM46" s="27"/>
      <c r="BN46" s="47"/>
      <c r="BO46" s="48"/>
      <c r="BP46" s="49">
        <v>6</v>
      </c>
      <c r="BQ46" s="50">
        <v>7</v>
      </c>
      <c r="BR46" s="49"/>
      <c r="BS46" s="50"/>
      <c r="BT46" s="47"/>
      <c r="BU46" s="48"/>
      <c r="BV46" s="47"/>
      <c r="BW46" s="50"/>
      <c r="BX46" s="84">
        <f t="shared" si="3"/>
        <v>85.7142857142857</v>
      </c>
      <c r="BY46" s="49">
        <v>3</v>
      </c>
      <c r="BZ46" s="50">
        <v>4</v>
      </c>
      <c r="CA46" s="84">
        <f t="shared" si="4"/>
        <v>75</v>
      </c>
      <c r="CB46" s="49">
        <v>0</v>
      </c>
      <c r="CC46" s="53">
        <v>0</v>
      </c>
      <c r="CD46" s="47"/>
      <c r="CE46" s="27"/>
      <c r="CF46" s="27" t="e">
        <f t="shared" si="5"/>
        <v>#DIV/0!</v>
      </c>
      <c r="CG46" s="49">
        <v>3</v>
      </c>
      <c r="CH46" s="50">
        <v>4</v>
      </c>
      <c r="CI46" s="47"/>
      <c r="CJ46" s="48"/>
      <c r="CK46" s="62">
        <f t="shared" si="6"/>
        <v>75</v>
      </c>
      <c r="CL46" s="27">
        <f t="shared" ref="CL46:CM46" si="51">SUM(C46,E46,G46,I46,K46,M46,O46,Q46,T46,V46,X46,Z46,AB46,AD46,AF46,AI46,AK46,AM46,AO46,AQ46,AS46,AU46,AW46,AY46,BA46,BC46,BE46,BG46,BI46,BL46,BN46,BP46,BR46,BT46,BV46,BY46,CB46,CD46,CG46,CI46)</f>
        <v>29</v>
      </c>
      <c r="CM46" s="27">
        <f t="shared" si="51"/>
        <v>35</v>
      </c>
      <c r="CN46" s="62">
        <f t="shared" si="8"/>
        <v>82.8571428571429</v>
      </c>
      <c r="CO46" s="27" t="str">
        <f t="shared" si="9"/>
        <v/>
      </c>
    </row>
    <row r="47" customHeight="1" spans="1:93">
      <c r="A47" s="17" t="s">
        <v>100</v>
      </c>
      <c r="B47" s="19">
        <v>2501094</v>
      </c>
      <c r="C47" s="47"/>
      <c r="D47" s="27"/>
      <c r="E47" s="47"/>
      <c r="F47" s="27"/>
      <c r="G47" s="47"/>
      <c r="H47" s="27"/>
      <c r="I47" s="47"/>
      <c r="J47" s="27"/>
      <c r="K47" s="49">
        <v>3</v>
      </c>
      <c r="L47" s="53">
        <v>4</v>
      </c>
      <c r="M47" s="49"/>
      <c r="N47" s="50"/>
      <c r="O47" s="49"/>
      <c r="P47" s="50"/>
      <c r="Q47" s="47"/>
      <c r="R47" s="27"/>
      <c r="S47" s="62">
        <f t="shared" si="0"/>
        <v>75</v>
      </c>
      <c r="T47" s="47"/>
      <c r="U47" s="27"/>
      <c r="V47" s="47"/>
      <c r="W47" s="27"/>
      <c r="X47" s="49">
        <v>4</v>
      </c>
      <c r="Y47" s="50">
        <v>5</v>
      </c>
      <c r="Z47" s="49"/>
      <c r="AA47" s="50"/>
      <c r="AB47" s="47"/>
      <c r="AC47" s="27"/>
      <c r="AD47" s="47"/>
      <c r="AE47" s="27"/>
      <c r="AF47" s="47"/>
      <c r="AG47" s="27"/>
      <c r="AH47" s="28">
        <f t="shared" si="1"/>
        <v>80</v>
      </c>
      <c r="AI47" s="47"/>
      <c r="AJ47" s="27"/>
      <c r="AK47" s="47"/>
      <c r="AL47" s="27"/>
      <c r="AM47" s="47"/>
      <c r="AN47" s="27"/>
      <c r="AO47" s="47"/>
      <c r="AP47" s="27"/>
      <c r="AQ47" s="47"/>
      <c r="AR47" s="27"/>
      <c r="AS47" s="47"/>
      <c r="AT47" s="27"/>
      <c r="AU47" s="47"/>
      <c r="AV47" s="27"/>
      <c r="AW47" s="47"/>
      <c r="AX47" s="27"/>
      <c r="AY47" s="49">
        <v>1</v>
      </c>
      <c r="AZ47" s="50">
        <v>3</v>
      </c>
      <c r="BA47" s="49">
        <v>8</v>
      </c>
      <c r="BB47" s="50">
        <v>8</v>
      </c>
      <c r="BC47" s="47"/>
      <c r="BD47" s="27"/>
      <c r="BE47" s="47"/>
      <c r="BF47" s="27"/>
      <c r="BG47" s="47"/>
      <c r="BH47" s="27"/>
      <c r="BI47" s="47"/>
      <c r="BJ47" s="27"/>
      <c r="BK47" s="28">
        <f t="shared" si="2"/>
        <v>81.8181818181818</v>
      </c>
      <c r="BL47" s="47"/>
      <c r="BM47" s="27"/>
      <c r="BN47" s="47"/>
      <c r="BO47" s="48"/>
      <c r="BP47" s="49">
        <v>6</v>
      </c>
      <c r="BQ47" s="50">
        <v>7</v>
      </c>
      <c r="BR47" s="49"/>
      <c r="BS47" s="50"/>
      <c r="BT47" s="47"/>
      <c r="BU47" s="48"/>
      <c r="BV47" s="47"/>
      <c r="BW47" s="50"/>
      <c r="BX47" s="84">
        <f t="shared" si="3"/>
        <v>85.7142857142857</v>
      </c>
      <c r="BY47" s="49">
        <v>2</v>
      </c>
      <c r="BZ47" s="50">
        <v>4</v>
      </c>
      <c r="CA47" s="84">
        <f t="shared" si="4"/>
        <v>50</v>
      </c>
      <c r="CB47" s="49">
        <v>0</v>
      </c>
      <c r="CC47" s="53">
        <v>0</v>
      </c>
      <c r="CD47" s="47"/>
      <c r="CE47" s="27"/>
      <c r="CF47" s="27" t="e">
        <f t="shared" si="5"/>
        <v>#DIV/0!</v>
      </c>
      <c r="CG47" s="49">
        <v>3</v>
      </c>
      <c r="CH47" s="50">
        <v>4</v>
      </c>
      <c r="CI47" s="47"/>
      <c r="CJ47" s="48"/>
      <c r="CK47" s="62">
        <f t="shared" si="6"/>
        <v>75</v>
      </c>
      <c r="CL47" s="27">
        <f t="shared" ref="CL47:CM47" si="52">SUM(C47,E47,G47,I47,K47,M47,O47,Q47,T47,V47,X47,Z47,AB47,AD47,AF47,AI47,AK47,AM47,AO47,AQ47,AS47,AU47,AW47,AY47,BA47,BC47,BE47,BG47,BI47,BL47,BN47,BP47,BR47,BT47,BV47,BY47,CB47,CD47,CG47,CI47)</f>
        <v>27</v>
      </c>
      <c r="CM47" s="27">
        <f t="shared" si="52"/>
        <v>35</v>
      </c>
      <c r="CN47" s="62">
        <f t="shared" si="8"/>
        <v>77.1428571428572</v>
      </c>
      <c r="CO47" s="27" t="str">
        <f t="shared" si="9"/>
        <v/>
      </c>
    </row>
    <row r="48" customHeight="1" spans="1:93">
      <c r="A48" s="55" t="s">
        <v>101</v>
      </c>
      <c r="B48" s="56">
        <v>2501095</v>
      </c>
      <c r="C48" s="47"/>
      <c r="D48" s="27"/>
      <c r="E48" s="47"/>
      <c r="F48" s="27"/>
      <c r="G48" s="47"/>
      <c r="H48" s="27"/>
      <c r="I48" s="47"/>
      <c r="J48" s="27"/>
      <c r="K48" s="49"/>
      <c r="L48" s="53"/>
      <c r="Q48" s="55">
        <v>0</v>
      </c>
      <c r="R48" s="55">
        <v>7</v>
      </c>
      <c r="S48" s="62">
        <f t="shared" si="0"/>
        <v>0</v>
      </c>
      <c r="AD48" s="55">
        <v>0</v>
      </c>
      <c r="AE48" s="55">
        <v>6</v>
      </c>
      <c r="AH48" s="28">
        <f t="shared" si="1"/>
        <v>0</v>
      </c>
      <c r="BG48" s="55">
        <v>0</v>
      </c>
      <c r="BH48" s="55">
        <v>3</v>
      </c>
      <c r="BI48" s="55">
        <v>0</v>
      </c>
      <c r="BJ48" s="55">
        <v>4</v>
      </c>
      <c r="BK48" s="28">
        <f t="shared" si="2"/>
        <v>0</v>
      </c>
      <c r="BT48" s="55">
        <v>0</v>
      </c>
      <c r="BU48" s="85">
        <v>5</v>
      </c>
      <c r="BX48" s="84">
        <f t="shared" si="3"/>
        <v>0</v>
      </c>
      <c r="CA48" s="84" t="e">
        <f t="shared" si="4"/>
        <v>#DIV/0!</v>
      </c>
      <c r="CB48" s="55">
        <v>0</v>
      </c>
      <c r="CC48" s="55">
        <v>0</v>
      </c>
      <c r="CF48" s="27" t="e">
        <f t="shared" si="5"/>
        <v>#DIV/0!</v>
      </c>
      <c r="CI48" s="88"/>
      <c r="CJ48" s="32"/>
      <c r="CK48" s="62" t="e">
        <f t="shared" si="6"/>
        <v>#DIV/0!</v>
      </c>
      <c r="CL48" s="27">
        <f t="shared" ref="CL48:CM48" si="53">SUM(C48,E48,G48,I48,K48,M48,O48,Q48,T48,V48,X48,Z48,AB48,AD48,AF48,AI48,AK48,AM48,AO48,AQ48,AS48,AU48,AW48,AY48,BA48,BC48,BE48,BG48,BI48,BL48,BN48,BP48,BR48,BT48,BV48,BY48,CB48,CD48,CG48,CI48)</f>
        <v>0</v>
      </c>
      <c r="CM48" s="27">
        <f t="shared" si="53"/>
        <v>25</v>
      </c>
      <c r="CN48" s="62">
        <f t="shared" si="8"/>
        <v>0</v>
      </c>
      <c r="CO48" s="27" t="str">
        <f t="shared" si="9"/>
        <v>Low</v>
      </c>
    </row>
    <row r="49" customHeight="1" spans="19:92">
      <c r="S49" s="34"/>
      <c r="BK49" s="34"/>
      <c r="BU49" s="32"/>
      <c r="BX49" s="34"/>
      <c r="CA49" s="34"/>
      <c r="CN49" s="95"/>
    </row>
    <row r="50" customHeight="1" spans="1:92">
      <c r="A50" s="55" t="s">
        <v>102</v>
      </c>
      <c r="S50" s="34"/>
      <c r="BK50" s="34"/>
      <c r="BU50" s="32"/>
      <c r="BX50" s="34"/>
      <c r="CA50" s="34"/>
      <c r="CN50" s="95"/>
    </row>
    <row r="51" customHeight="1" spans="19:92">
      <c r="S51" s="34"/>
      <c r="BK51" s="34"/>
      <c r="BU51" s="32"/>
      <c r="BX51" s="34"/>
      <c r="CA51" s="34"/>
      <c r="CN51" s="95"/>
    </row>
    <row r="52" customHeight="1" spans="19:92">
      <c r="S52" s="34"/>
      <c r="BK52" s="34"/>
      <c r="BU52" s="32"/>
      <c r="BX52" s="34"/>
      <c r="CA52" s="34"/>
      <c r="CN52" s="95"/>
    </row>
    <row r="53" customHeight="1" spans="19:92">
      <c r="S53" s="34"/>
      <c r="BK53" s="34"/>
      <c r="BU53" s="32"/>
      <c r="BX53" s="34"/>
      <c r="CA53" s="34"/>
      <c r="CN53" s="95"/>
    </row>
    <row r="54" customHeight="1" spans="19:92">
      <c r="S54" s="34"/>
      <c r="BK54" s="34"/>
      <c r="BU54" s="32"/>
      <c r="BX54" s="34"/>
      <c r="CA54" s="34"/>
      <c r="CN54" s="95"/>
    </row>
    <row r="55" customHeight="1" spans="19:92">
      <c r="S55" s="34"/>
      <c r="BK55" s="34"/>
      <c r="BU55" s="32"/>
      <c r="BX55" s="34"/>
      <c r="CA55" s="34"/>
      <c r="CN55" s="95"/>
    </row>
    <row r="56" customHeight="1" spans="19:92">
      <c r="S56" s="34"/>
      <c r="BK56" s="34"/>
      <c r="BU56" s="32"/>
      <c r="BX56" s="34"/>
      <c r="CA56" s="34"/>
      <c r="CN56" s="95"/>
    </row>
    <row r="57" customHeight="1" spans="19:92">
      <c r="S57" s="34"/>
      <c r="BK57" s="34"/>
      <c r="BU57" s="32"/>
      <c r="BX57" s="34"/>
      <c r="CA57" s="34"/>
      <c r="CN57" s="95"/>
    </row>
    <row r="58" customHeight="1" spans="19:92">
      <c r="S58" s="34"/>
      <c r="BK58" s="34"/>
      <c r="BU58" s="32"/>
      <c r="BX58" s="34"/>
      <c r="CA58" s="34"/>
      <c r="CN58" s="95"/>
    </row>
    <row r="59" customHeight="1" spans="19:92">
      <c r="S59" s="34"/>
      <c r="BK59" s="34"/>
      <c r="BU59" s="32"/>
      <c r="BX59" s="34"/>
      <c r="CA59" s="34"/>
      <c r="CN59" s="95"/>
    </row>
    <row r="60" customHeight="1" spans="19:92">
      <c r="S60" s="34"/>
      <c r="BK60" s="34"/>
      <c r="BU60" s="32"/>
      <c r="BX60" s="34"/>
      <c r="CA60" s="34"/>
      <c r="CN60" s="95"/>
    </row>
    <row r="61" customHeight="1" spans="19:92">
      <c r="S61" s="34"/>
      <c r="BK61" s="34"/>
      <c r="BU61" s="32"/>
      <c r="BX61" s="34"/>
      <c r="CA61" s="34"/>
      <c r="CN61" s="95"/>
    </row>
    <row r="62" customHeight="1" spans="19:92">
      <c r="S62" s="34"/>
      <c r="BK62" s="34"/>
      <c r="BU62" s="32"/>
      <c r="BX62" s="34"/>
      <c r="CA62" s="34"/>
      <c r="CN62" s="95"/>
    </row>
    <row r="63" customHeight="1" spans="19:92">
      <c r="S63" s="34"/>
      <c r="BK63" s="34"/>
      <c r="BU63" s="32"/>
      <c r="BX63" s="34"/>
      <c r="CA63" s="34"/>
      <c r="CN63" s="95"/>
    </row>
    <row r="64" customHeight="1" spans="19:92">
      <c r="S64" s="34"/>
      <c r="BK64" s="34"/>
      <c r="BU64" s="32"/>
      <c r="BX64" s="34"/>
      <c r="CA64" s="34"/>
      <c r="CN64" s="95"/>
    </row>
    <row r="65" customHeight="1" spans="19:92">
      <c r="S65" s="34"/>
      <c r="BK65" s="34"/>
      <c r="BU65" s="32"/>
      <c r="BX65" s="34"/>
      <c r="CA65" s="34"/>
      <c r="CN65" s="95"/>
    </row>
    <row r="66" customHeight="1" spans="19:92">
      <c r="S66" s="34"/>
      <c r="BK66" s="34"/>
      <c r="BU66" s="32"/>
      <c r="BX66" s="34"/>
      <c r="CA66" s="34"/>
      <c r="CN66" s="95"/>
    </row>
    <row r="67" customHeight="1" spans="19:92">
      <c r="S67" s="34"/>
      <c r="BK67" s="34"/>
      <c r="BU67" s="32"/>
      <c r="BX67" s="34"/>
      <c r="CA67" s="34"/>
      <c r="CN67" s="95"/>
    </row>
    <row r="68" customHeight="1" spans="19:92">
      <c r="S68" s="34"/>
      <c r="BK68" s="34"/>
      <c r="BU68" s="32"/>
      <c r="BX68" s="34"/>
      <c r="CA68" s="34"/>
      <c r="CN68" s="95"/>
    </row>
    <row r="69" customHeight="1" spans="19:92">
      <c r="S69" s="34"/>
      <c r="BK69" s="34"/>
      <c r="BU69" s="32"/>
      <c r="BX69" s="34"/>
      <c r="CA69" s="34"/>
      <c r="CN69" s="95"/>
    </row>
    <row r="70" customHeight="1" spans="19:92">
      <c r="S70" s="34"/>
      <c r="BK70" s="34"/>
      <c r="BU70" s="32"/>
      <c r="BX70" s="34"/>
      <c r="CA70" s="34"/>
      <c r="CN70" s="95"/>
    </row>
    <row r="71" customHeight="1" spans="19:92">
      <c r="S71" s="34"/>
      <c r="BK71" s="34"/>
      <c r="BU71" s="32"/>
      <c r="BX71" s="34"/>
      <c r="CA71" s="34"/>
      <c r="CN71" s="95"/>
    </row>
    <row r="72" customHeight="1" spans="19:92">
      <c r="S72" s="34"/>
      <c r="BK72" s="34"/>
      <c r="BU72" s="32"/>
      <c r="BX72" s="34"/>
      <c r="CA72" s="34"/>
      <c r="CN72" s="95"/>
    </row>
    <row r="73" customHeight="1" spans="19:92">
      <c r="S73" s="34"/>
      <c r="BK73" s="34"/>
      <c r="BU73" s="32"/>
      <c r="BX73" s="34"/>
      <c r="CA73" s="34"/>
      <c r="CN73" s="95"/>
    </row>
    <row r="74" customHeight="1" spans="19:92">
      <c r="S74" s="34"/>
      <c r="BK74" s="34"/>
      <c r="BU74" s="32"/>
      <c r="BX74" s="34"/>
      <c r="CA74" s="34"/>
      <c r="CN74" s="95"/>
    </row>
    <row r="75" customHeight="1" spans="19:92">
      <c r="S75" s="34"/>
      <c r="BK75" s="34"/>
      <c r="BU75" s="32"/>
      <c r="BX75" s="34"/>
      <c r="CA75" s="34"/>
      <c r="CN75" s="95"/>
    </row>
    <row r="76" customHeight="1" spans="19:92">
      <c r="S76" s="34"/>
      <c r="BK76" s="34"/>
      <c r="BU76" s="32"/>
      <c r="BX76" s="34"/>
      <c r="CA76" s="34"/>
      <c r="CN76" s="95"/>
    </row>
    <row r="77" customHeight="1" spans="19:92">
      <c r="S77" s="34"/>
      <c r="BK77" s="34"/>
      <c r="BU77" s="32"/>
      <c r="BX77" s="34"/>
      <c r="CA77" s="34"/>
      <c r="CN77" s="95"/>
    </row>
    <row r="78" customHeight="1" spans="19:92">
      <c r="S78" s="34"/>
      <c r="BK78" s="34"/>
      <c r="BU78" s="32"/>
      <c r="BX78" s="34"/>
      <c r="CA78" s="34"/>
      <c r="CN78" s="95"/>
    </row>
    <row r="79" customHeight="1" spans="19:92">
      <c r="S79" s="34"/>
      <c r="BK79" s="34"/>
      <c r="BU79" s="32"/>
      <c r="BX79" s="34"/>
      <c r="CA79" s="34"/>
      <c r="CN79" s="95"/>
    </row>
    <row r="80" customHeight="1" spans="19:92">
      <c r="S80" s="34"/>
      <c r="BK80" s="34"/>
      <c r="BU80" s="32"/>
      <c r="BX80" s="34"/>
      <c r="CA80" s="34"/>
      <c r="CN80" s="95"/>
    </row>
    <row r="81" customHeight="1" spans="19:92">
      <c r="S81" s="34"/>
      <c r="BK81" s="34"/>
      <c r="BU81" s="32"/>
      <c r="BX81" s="34"/>
      <c r="CA81" s="34"/>
      <c r="CN81" s="95"/>
    </row>
    <row r="82" customHeight="1" spans="19:92">
      <c r="S82" s="34"/>
      <c r="BK82" s="34"/>
      <c r="BU82" s="32"/>
      <c r="BX82" s="34"/>
      <c r="CA82" s="34"/>
      <c r="CN82" s="95"/>
    </row>
    <row r="83" customHeight="1" spans="19:92">
      <c r="S83" s="34"/>
      <c r="BK83" s="34"/>
      <c r="BU83" s="32"/>
      <c r="BX83" s="34"/>
      <c r="CA83" s="34"/>
      <c r="CN83" s="95"/>
    </row>
    <row r="84" customHeight="1" spans="19:92">
      <c r="S84" s="34"/>
      <c r="BK84" s="34"/>
      <c r="BU84" s="32"/>
      <c r="BX84" s="34"/>
      <c r="CA84" s="34"/>
      <c r="CN84" s="95"/>
    </row>
    <row r="85" customHeight="1" spans="19:92">
      <c r="S85" s="34"/>
      <c r="BK85" s="34"/>
      <c r="BU85" s="32"/>
      <c r="BX85" s="34"/>
      <c r="CA85" s="34"/>
      <c r="CN85" s="95"/>
    </row>
    <row r="86" customHeight="1" spans="19:92">
      <c r="S86" s="34"/>
      <c r="BK86" s="34"/>
      <c r="BU86" s="32"/>
      <c r="BX86" s="34"/>
      <c r="CA86" s="34"/>
      <c r="CN86" s="95"/>
    </row>
    <row r="87" customHeight="1" spans="19:92">
      <c r="S87" s="34"/>
      <c r="BK87" s="34"/>
      <c r="BU87" s="32"/>
      <c r="BX87" s="34"/>
      <c r="CA87" s="34"/>
      <c r="CN87" s="95"/>
    </row>
    <row r="88" customHeight="1" spans="19:92">
      <c r="S88" s="34"/>
      <c r="BK88" s="34"/>
      <c r="BU88" s="32"/>
      <c r="BX88" s="34"/>
      <c r="CA88" s="34"/>
      <c r="CN88" s="95"/>
    </row>
    <row r="89" customHeight="1" spans="19:92">
      <c r="S89" s="34"/>
      <c r="BK89" s="34"/>
      <c r="BU89" s="32"/>
      <c r="BX89" s="34"/>
      <c r="CA89" s="34"/>
      <c r="CN89" s="95"/>
    </row>
    <row r="90" customHeight="1" spans="19:92">
      <c r="S90" s="34"/>
      <c r="BK90" s="34"/>
      <c r="BU90" s="32"/>
      <c r="BX90" s="34"/>
      <c r="CA90" s="34"/>
      <c r="CN90" s="95"/>
    </row>
    <row r="91" customHeight="1" spans="19:92">
      <c r="S91" s="34"/>
      <c r="BK91" s="34"/>
      <c r="BU91" s="32"/>
      <c r="BX91" s="34"/>
      <c r="CA91" s="34"/>
      <c r="CN91" s="95"/>
    </row>
    <row r="92" customHeight="1" spans="19:92">
      <c r="S92" s="34"/>
      <c r="BK92" s="34"/>
      <c r="BU92" s="32"/>
      <c r="BX92" s="34"/>
      <c r="CA92" s="34"/>
      <c r="CN92" s="95"/>
    </row>
    <row r="93" customHeight="1" spans="19:92">
      <c r="S93" s="34"/>
      <c r="BK93" s="34"/>
      <c r="BU93" s="32"/>
      <c r="BX93" s="34"/>
      <c r="CA93" s="34"/>
      <c r="CN93" s="95"/>
    </row>
    <row r="94" customHeight="1" spans="19:92">
      <c r="S94" s="34"/>
      <c r="BK94" s="34"/>
      <c r="BU94" s="32"/>
      <c r="BX94" s="34"/>
      <c r="CA94" s="34"/>
      <c r="CN94" s="95"/>
    </row>
    <row r="95" customHeight="1" spans="19:92">
      <c r="S95" s="34"/>
      <c r="BK95" s="34"/>
      <c r="BU95" s="32"/>
      <c r="BX95" s="34"/>
      <c r="CA95" s="34"/>
      <c r="CN95" s="95"/>
    </row>
    <row r="96" customHeight="1" spans="19:92">
      <c r="S96" s="34"/>
      <c r="BK96" s="34"/>
      <c r="BU96" s="32"/>
      <c r="BX96" s="34"/>
      <c r="CA96" s="34"/>
      <c r="CN96" s="95"/>
    </row>
    <row r="97" customHeight="1" spans="19:92">
      <c r="S97" s="34"/>
      <c r="BK97" s="34"/>
      <c r="BU97" s="32"/>
      <c r="BX97" s="34"/>
      <c r="CA97" s="34"/>
      <c r="CN97" s="95"/>
    </row>
    <row r="98" customHeight="1" spans="19:92">
      <c r="S98" s="34"/>
      <c r="BK98" s="34"/>
      <c r="BU98" s="32"/>
      <c r="BX98" s="34"/>
      <c r="CA98" s="34"/>
      <c r="CN98" s="95"/>
    </row>
    <row r="99" customHeight="1" spans="19:92">
      <c r="S99" s="34"/>
      <c r="BK99" s="34"/>
      <c r="BU99" s="32"/>
      <c r="BX99" s="34"/>
      <c r="CA99" s="34"/>
      <c r="CN99" s="95"/>
    </row>
    <row r="100" customHeight="1" spans="19:92">
      <c r="S100" s="34"/>
      <c r="BK100" s="34"/>
      <c r="BU100" s="32"/>
      <c r="BX100" s="34"/>
      <c r="CA100" s="34"/>
      <c r="CN100" s="95"/>
    </row>
    <row r="101" customHeight="1" spans="19:92">
      <c r="S101" s="34"/>
      <c r="BK101" s="34"/>
      <c r="BU101" s="32"/>
      <c r="BX101" s="34"/>
      <c r="CA101" s="34"/>
      <c r="CN101" s="95"/>
    </row>
    <row r="102" customHeight="1" spans="19:92">
      <c r="S102" s="34"/>
      <c r="BK102" s="34"/>
      <c r="BU102" s="32"/>
      <c r="BX102" s="34"/>
      <c r="CA102" s="34"/>
      <c r="CN102" s="95"/>
    </row>
    <row r="103" customHeight="1" spans="19:92">
      <c r="S103" s="34"/>
      <c r="BK103" s="34"/>
      <c r="BU103" s="32"/>
      <c r="BX103" s="34"/>
      <c r="CA103" s="34"/>
      <c r="CN103" s="95"/>
    </row>
    <row r="104" customHeight="1" spans="19:92">
      <c r="S104" s="34"/>
      <c r="BK104" s="34"/>
      <c r="BU104" s="32"/>
      <c r="BX104" s="34"/>
      <c r="CA104" s="34"/>
      <c r="CN104" s="95"/>
    </row>
    <row r="105" customHeight="1" spans="19:92">
      <c r="S105" s="34"/>
      <c r="BK105" s="34"/>
      <c r="BU105" s="32"/>
      <c r="BX105" s="34"/>
      <c r="CA105" s="34"/>
      <c r="CN105" s="95"/>
    </row>
    <row r="106" customHeight="1" spans="19:92">
      <c r="S106" s="34"/>
      <c r="BK106" s="34"/>
      <c r="BU106" s="32"/>
      <c r="BX106" s="34"/>
      <c r="CA106" s="34"/>
      <c r="CN106" s="95"/>
    </row>
    <row r="107" customHeight="1" spans="19:92">
      <c r="S107" s="34"/>
      <c r="BK107" s="34"/>
      <c r="BU107" s="32"/>
      <c r="BX107" s="34"/>
      <c r="CA107" s="34"/>
      <c r="CN107" s="95"/>
    </row>
    <row r="108" customHeight="1" spans="19:92">
      <c r="S108" s="34"/>
      <c r="BK108" s="34"/>
      <c r="BU108" s="32"/>
      <c r="BX108" s="34"/>
      <c r="CA108" s="34"/>
      <c r="CN108" s="95"/>
    </row>
    <row r="109" customHeight="1" spans="19:92">
      <c r="S109" s="34"/>
      <c r="BK109" s="34"/>
      <c r="BU109" s="32"/>
      <c r="BX109" s="34"/>
      <c r="CA109" s="34"/>
      <c r="CN109" s="95"/>
    </row>
    <row r="110" customHeight="1" spans="19:92">
      <c r="S110" s="34"/>
      <c r="BK110" s="34"/>
      <c r="BU110" s="32"/>
      <c r="BX110" s="34"/>
      <c r="CA110" s="34"/>
      <c r="CN110" s="95"/>
    </row>
    <row r="111" customHeight="1" spans="19:92">
      <c r="S111" s="34"/>
      <c r="BK111" s="34"/>
      <c r="BU111" s="32"/>
      <c r="BX111" s="34"/>
      <c r="CA111" s="34"/>
      <c r="CN111" s="95"/>
    </row>
    <row r="112" customHeight="1" spans="19:92">
      <c r="S112" s="34"/>
      <c r="BK112" s="34"/>
      <c r="BU112" s="32"/>
      <c r="BX112" s="34"/>
      <c r="CA112" s="34"/>
      <c r="CN112" s="95"/>
    </row>
    <row r="113" customHeight="1" spans="19:92">
      <c r="S113" s="34"/>
      <c r="BK113" s="34"/>
      <c r="BU113" s="32"/>
      <c r="BX113" s="34"/>
      <c r="CA113" s="34"/>
      <c r="CN113" s="95"/>
    </row>
    <row r="114" customHeight="1" spans="19:92">
      <c r="S114" s="34"/>
      <c r="BK114" s="34"/>
      <c r="BU114" s="32"/>
      <c r="BX114" s="34"/>
      <c r="CA114" s="34"/>
      <c r="CN114" s="95"/>
    </row>
    <row r="115" customHeight="1" spans="19:92">
      <c r="S115" s="34"/>
      <c r="BK115" s="34"/>
      <c r="BU115" s="32"/>
      <c r="BX115" s="34"/>
      <c r="CA115" s="34"/>
      <c r="CN115" s="95"/>
    </row>
    <row r="116" customHeight="1" spans="19:92">
      <c r="S116" s="34"/>
      <c r="BK116" s="34"/>
      <c r="BU116" s="32"/>
      <c r="BX116" s="34"/>
      <c r="CA116" s="34"/>
      <c r="CN116" s="95"/>
    </row>
    <row r="117" customHeight="1" spans="19:92">
      <c r="S117" s="34"/>
      <c r="BK117" s="34"/>
      <c r="BU117" s="32"/>
      <c r="BX117" s="34"/>
      <c r="CA117" s="34"/>
      <c r="CN117" s="95"/>
    </row>
    <row r="118" customHeight="1" spans="19:92">
      <c r="S118" s="34"/>
      <c r="BK118" s="34"/>
      <c r="BU118" s="32"/>
      <c r="BX118" s="34"/>
      <c r="CA118" s="34"/>
      <c r="CN118" s="95"/>
    </row>
    <row r="119" customHeight="1" spans="19:92">
      <c r="S119" s="34"/>
      <c r="BK119" s="34"/>
      <c r="BU119" s="32"/>
      <c r="BX119" s="34"/>
      <c r="CA119" s="34"/>
      <c r="CN119" s="95"/>
    </row>
    <row r="120" customHeight="1" spans="19:92">
      <c r="S120" s="34"/>
      <c r="BK120" s="34"/>
      <c r="BU120" s="32"/>
      <c r="BX120" s="34"/>
      <c r="CA120" s="34"/>
      <c r="CN120" s="95"/>
    </row>
    <row r="121" customHeight="1" spans="19:92">
      <c r="S121" s="34"/>
      <c r="BK121" s="34"/>
      <c r="BU121" s="32"/>
      <c r="BX121" s="34"/>
      <c r="CA121" s="34"/>
      <c r="CN121" s="95"/>
    </row>
    <row r="122" customHeight="1" spans="19:92">
      <c r="S122" s="34"/>
      <c r="BK122" s="34"/>
      <c r="BU122" s="32"/>
      <c r="BX122" s="34"/>
      <c r="CA122" s="34"/>
      <c r="CN122" s="95"/>
    </row>
    <row r="123" customHeight="1" spans="19:92">
      <c r="S123" s="34"/>
      <c r="BK123" s="34"/>
      <c r="BU123" s="32"/>
      <c r="BX123" s="34"/>
      <c r="CA123" s="34"/>
      <c r="CN123" s="95"/>
    </row>
    <row r="124" customHeight="1" spans="19:92">
      <c r="S124" s="34"/>
      <c r="BK124" s="34"/>
      <c r="BU124" s="32"/>
      <c r="BX124" s="34"/>
      <c r="CA124" s="34"/>
      <c r="CN124" s="95"/>
    </row>
    <row r="125" customHeight="1" spans="19:92">
      <c r="S125" s="34"/>
      <c r="BK125" s="34"/>
      <c r="BU125" s="32"/>
      <c r="BX125" s="34"/>
      <c r="CA125" s="34"/>
      <c r="CN125" s="95"/>
    </row>
    <row r="126" customHeight="1" spans="19:92">
      <c r="S126" s="34"/>
      <c r="BK126" s="34"/>
      <c r="BU126" s="32"/>
      <c r="BX126" s="34"/>
      <c r="CA126" s="34"/>
      <c r="CN126" s="95"/>
    </row>
    <row r="127" customHeight="1" spans="19:92">
      <c r="S127" s="34"/>
      <c r="BK127" s="34"/>
      <c r="BU127" s="32"/>
      <c r="BX127" s="34"/>
      <c r="CA127" s="34"/>
      <c r="CN127" s="95"/>
    </row>
    <row r="128" customHeight="1" spans="19:92">
      <c r="S128" s="34"/>
      <c r="BK128" s="34"/>
      <c r="BU128" s="32"/>
      <c r="BX128" s="34"/>
      <c r="CA128" s="34"/>
      <c r="CN128" s="95"/>
    </row>
    <row r="129" customHeight="1" spans="19:92">
      <c r="S129" s="34"/>
      <c r="BK129" s="34"/>
      <c r="BU129" s="32"/>
      <c r="BX129" s="34"/>
      <c r="CA129" s="34"/>
      <c r="CN129" s="95"/>
    </row>
    <row r="130" customHeight="1" spans="19:92">
      <c r="S130" s="34"/>
      <c r="BK130" s="34"/>
      <c r="BU130" s="32"/>
      <c r="BX130" s="34"/>
      <c r="CA130" s="34"/>
      <c r="CN130" s="95"/>
    </row>
    <row r="131" customHeight="1" spans="19:92">
      <c r="S131" s="34"/>
      <c r="BK131" s="34"/>
      <c r="BU131" s="32"/>
      <c r="BX131" s="34"/>
      <c r="CA131" s="34"/>
      <c r="CN131" s="95"/>
    </row>
    <row r="132" customHeight="1" spans="19:92">
      <c r="S132" s="34"/>
      <c r="BK132" s="34"/>
      <c r="BU132" s="32"/>
      <c r="BX132" s="34"/>
      <c r="CA132" s="34"/>
      <c r="CN132" s="95"/>
    </row>
    <row r="133" customHeight="1" spans="19:92">
      <c r="S133" s="34"/>
      <c r="BK133" s="34"/>
      <c r="BU133" s="32"/>
      <c r="BX133" s="34"/>
      <c r="CA133" s="34"/>
      <c r="CN133" s="95"/>
    </row>
    <row r="134" customHeight="1" spans="19:92">
      <c r="S134" s="34"/>
      <c r="BK134" s="34"/>
      <c r="BU134" s="32"/>
      <c r="BX134" s="34"/>
      <c r="CA134" s="34"/>
      <c r="CN134" s="95"/>
    </row>
    <row r="135" customHeight="1" spans="19:92">
      <c r="S135" s="34"/>
      <c r="BK135" s="34"/>
      <c r="BU135" s="32"/>
      <c r="BX135" s="34"/>
      <c r="CA135" s="34"/>
      <c r="CN135" s="95"/>
    </row>
    <row r="136" customHeight="1" spans="19:92">
      <c r="S136" s="34"/>
      <c r="BK136" s="34"/>
      <c r="BU136" s="32"/>
      <c r="BX136" s="34"/>
      <c r="CA136" s="34"/>
      <c r="CN136" s="95"/>
    </row>
    <row r="137" customHeight="1" spans="19:92">
      <c r="S137" s="34"/>
      <c r="BK137" s="34"/>
      <c r="BU137" s="32"/>
      <c r="BX137" s="34"/>
      <c r="CA137" s="34"/>
      <c r="CN137" s="95"/>
    </row>
    <row r="138" customHeight="1" spans="19:92">
      <c r="S138" s="34"/>
      <c r="BK138" s="34"/>
      <c r="BU138" s="32"/>
      <c r="BX138" s="34"/>
      <c r="CA138" s="34"/>
      <c r="CN138" s="95"/>
    </row>
    <row r="139" customHeight="1" spans="19:92">
      <c r="S139" s="34"/>
      <c r="BK139" s="34"/>
      <c r="BU139" s="32"/>
      <c r="BX139" s="34"/>
      <c r="CA139" s="34"/>
      <c r="CN139" s="95"/>
    </row>
    <row r="140" customHeight="1" spans="19:92">
      <c r="S140" s="34"/>
      <c r="BK140" s="34"/>
      <c r="BU140" s="32"/>
      <c r="BX140" s="34"/>
      <c r="CA140" s="34"/>
      <c r="CN140" s="95"/>
    </row>
    <row r="141" customHeight="1" spans="19:92">
      <c r="S141" s="34"/>
      <c r="BK141" s="34"/>
      <c r="BU141" s="32"/>
      <c r="BX141" s="34"/>
      <c r="CA141" s="34"/>
      <c r="CN141" s="95"/>
    </row>
    <row r="142" customHeight="1" spans="19:92">
      <c r="S142" s="34"/>
      <c r="BK142" s="34"/>
      <c r="BU142" s="32"/>
      <c r="BX142" s="34"/>
      <c r="CA142" s="34"/>
      <c r="CN142" s="95"/>
    </row>
    <row r="143" customHeight="1" spans="19:92">
      <c r="S143" s="34"/>
      <c r="BK143" s="34"/>
      <c r="BU143" s="32"/>
      <c r="BX143" s="34"/>
      <c r="CA143" s="34"/>
      <c r="CN143" s="95"/>
    </row>
    <row r="144" customHeight="1" spans="19:92">
      <c r="S144" s="34"/>
      <c r="BK144" s="34"/>
      <c r="BU144" s="32"/>
      <c r="BX144" s="34"/>
      <c r="CA144" s="34"/>
      <c r="CN144" s="95"/>
    </row>
    <row r="145" customHeight="1" spans="19:92">
      <c r="S145" s="34"/>
      <c r="BK145" s="34"/>
      <c r="BU145" s="32"/>
      <c r="BX145" s="34"/>
      <c r="CA145" s="34"/>
      <c r="CN145" s="95"/>
    </row>
    <row r="146" customHeight="1" spans="19:92">
      <c r="S146" s="34"/>
      <c r="BK146" s="34"/>
      <c r="BU146" s="32"/>
      <c r="BX146" s="34"/>
      <c r="CA146" s="34"/>
      <c r="CN146" s="95"/>
    </row>
    <row r="147" customHeight="1" spans="19:92">
      <c r="S147" s="34"/>
      <c r="BK147" s="34"/>
      <c r="BU147" s="32"/>
      <c r="BX147" s="34"/>
      <c r="CA147" s="34"/>
      <c r="CN147" s="95"/>
    </row>
    <row r="148" customHeight="1" spans="19:92">
      <c r="S148" s="34"/>
      <c r="BK148" s="34"/>
      <c r="BU148" s="32"/>
      <c r="BX148" s="34"/>
      <c r="CA148" s="34"/>
      <c r="CN148" s="95"/>
    </row>
    <row r="149" customHeight="1" spans="19:92">
      <c r="S149" s="34"/>
      <c r="BK149" s="34"/>
      <c r="BU149" s="32"/>
      <c r="BX149" s="34"/>
      <c r="CA149" s="34"/>
      <c r="CN149" s="95"/>
    </row>
    <row r="150" customHeight="1" spans="19:92">
      <c r="S150" s="34"/>
      <c r="BK150" s="34"/>
      <c r="BU150" s="32"/>
      <c r="BX150" s="34"/>
      <c r="CA150" s="34"/>
      <c r="CN150" s="95"/>
    </row>
    <row r="151" customHeight="1" spans="19:92">
      <c r="S151" s="34"/>
      <c r="BK151" s="34"/>
      <c r="BU151" s="32"/>
      <c r="BX151" s="34"/>
      <c r="CA151" s="34"/>
      <c r="CN151" s="95"/>
    </row>
    <row r="152" customHeight="1" spans="19:92">
      <c r="S152" s="34"/>
      <c r="BK152" s="34"/>
      <c r="BU152" s="32"/>
      <c r="BX152" s="34"/>
      <c r="CA152" s="34"/>
      <c r="CN152" s="95"/>
    </row>
    <row r="153" customHeight="1" spans="19:92">
      <c r="S153" s="34"/>
      <c r="BK153" s="34"/>
      <c r="BU153" s="32"/>
      <c r="BX153" s="34"/>
      <c r="CA153" s="34"/>
      <c r="CN153" s="95"/>
    </row>
    <row r="154" customHeight="1" spans="19:92">
      <c r="S154" s="34"/>
      <c r="BK154" s="34"/>
      <c r="BU154" s="32"/>
      <c r="BX154" s="34"/>
      <c r="CA154" s="34"/>
      <c r="CN154" s="95"/>
    </row>
    <row r="155" customHeight="1" spans="19:92">
      <c r="S155" s="34"/>
      <c r="BK155" s="34"/>
      <c r="BU155" s="32"/>
      <c r="BX155" s="34"/>
      <c r="CA155" s="34"/>
      <c r="CN155" s="95"/>
    </row>
    <row r="156" customHeight="1" spans="19:92">
      <c r="S156" s="34"/>
      <c r="BK156" s="34"/>
      <c r="BU156" s="32"/>
      <c r="BX156" s="34"/>
      <c r="CA156" s="34"/>
      <c r="CN156" s="95"/>
    </row>
    <row r="157" customHeight="1" spans="19:92">
      <c r="S157" s="34"/>
      <c r="BK157" s="34"/>
      <c r="BU157" s="32"/>
      <c r="BX157" s="34"/>
      <c r="CA157" s="34"/>
      <c r="CN157" s="95"/>
    </row>
    <row r="158" customHeight="1" spans="19:92">
      <c r="S158" s="34"/>
      <c r="BK158" s="34"/>
      <c r="BU158" s="32"/>
      <c r="BX158" s="34"/>
      <c r="CA158" s="34"/>
      <c r="CN158" s="95"/>
    </row>
    <row r="159" customHeight="1" spans="19:92">
      <c r="S159" s="34"/>
      <c r="BK159" s="34"/>
      <c r="BU159" s="32"/>
      <c r="BX159" s="34"/>
      <c r="CA159" s="34"/>
      <c r="CN159" s="95"/>
    </row>
    <row r="160" customHeight="1" spans="19:92">
      <c r="S160" s="34"/>
      <c r="BK160" s="34"/>
      <c r="BU160" s="32"/>
      <c r="BX160" s="34"/>
      <c r="CA160" s="34"/>
      <c r="CN160" s="95"/>
    </row>
    <row r="161" customHeight="1" spans="19:92">
      <c r="S161" s="34"/>
      <c r="BK161" s="34"/>
      <c r="BU161" s="32"/>
      <c r="BX161" s="34"/>
      <c r="CA161" s="34"/>
      <c r="CN161" s="95"/>
    </row>
    <row r="162" customHeight="1" spans="19:92">
      <c r="S162" s="34"/>
      <c r="BK162" s="34"/>
      <c r="BU162" s="32"/>
      <c r="BX162" s="34"/>
      <c r="CA162" s="34"/>
      <c r="CN162" s="95"/>
    </row>
    <row r="163" customHeight="1" spans="19:92">
      <c r="S163" s="34"/>
      <c r="BK163" s="34"/>
      <c r="BU163" s="32"/>
      <c r="BX163" s="34"/>
      <c r="CA163" s="34"/>
      <c r="CN163" s="95"/>
    </row>
    <row r="164" customHeight="1" spans="19:92">
      <c r="S164" s="34"/>
      <c r="BK164" s="34"/>
      <c r="BU164" s="32"/>
      <c r="BX164" s="34"/>
      <c r="CA164" s="34"/>
      <c r="CN164" s="95"/>
    </row>
    <row r="165" customHeight="1" spans="19:92">
      <c r="S165" s="34"/>
      <c r="BK165" s="34"/>
      <c r="BU165" s="32"/>
      <c r="BX165" s="34"/>
      <c r="CA165" s="34"/>
      <c r="CN165" s="95"/>
    </row>
    <row r="166" customHeight="1" spans="19:92">
      <c r="S166" s="34"/>
      <c r="BK166" s="34"/>
      <c r="BU166" s="32"/>
      <c r="BX166" s="34"/>
      <c r="CA166" s="34"/>
      <c r="CN166" s="95"/>
    </row>
    <row r="167" customHeight="1" spans="19:92">
      <c r="S167" s="34"/>
      <c r="BK167" s="34"/>
      <c r="BU167" s="32"/>
      <c r="BX167" s="34"/>
      <c r="CA167" s="34"/>
      <c r="CN167" s="95"/>
    </row>
    <row r="168" customHeight="1" spans="19:92">
      <c r="S168" s="34"/>
      <c r="BK168" s="34"/>
      <c r="BU168" s="32"/>
      <c r="BX168" s="34"/>
      <c r="CA168" s="34"/>
      <c r="CN168" s="95"/>
    </row>
    <row r="169" customHeight="1" spans="19:92">
      <c r="S169" s="34"/>
      <c r="BK169" s="34"/>
      <c r="BU169" s="32"/>
      <c r="BX169" s="34"/>
      <c r="CA169" s="34"/>
      <c r="CN169" s="95"/>
    </row>
    <row r="170" customHeight="1" spans="19:92">
      <c r="S170" s="34"/>
      <c r="BK170" s="34"/>
      <c r="BU170" s="32"/>
      <c r="BX170" s="34"/>
      <c r="CA170" s="34"/>
      <c r="CN170" s="95"/>
    </row>
    <row r="171" customHeight="1" spans="19:92">
      <c r="S171" s="34"/>
      <c r="BK171" s="34"/>
      <c r="BU171" s="32"/>
      <c r="BX171" s="34"/>
      <c r="CA171" s="34"/>
      <c r="CN171" s="95"/>
    </row>
    <row r="172" customHeight="1" spans="19:92">
      <c r="S172" s="34"/>
      <c r="BK172" s="34"/>
      <c r="BU172" s="32"/>
      <c r="BX172" s="34"/>
      <c r="CA172" s="34"/>
      <c r="CN172" s="95"/>
    </row>
    <row r="173" customHeight="1" spans="19:92">
      <c r="S173" s="34"/>
      <c r="BK173" s="34"/>
      <c r="BU173" s="32"/>
      <c r="BX173" s="34"/>
      <c r="CA173" s="34"/>
      <c r="CN173" s="95"/>
    </row>
    <row r="174" customHeight="1" spans="19:92">
      <c r="S174" s="34"/>
      <c r="BK174" s="34"/>
      <c r="BU174" s="32"/>
      <c r="BX174" s="34"/>
      <c r="CA174" s="34"/>
      <c r="CN174" s="95"/>
    </row>
    <row r="175" customHeight="1" spans="19:92">
      <c r="S175" s="34"/>
      <c r="BK175" s="34"/>
      <c r="BU175" s="32"/>
      <c r="BX175" s="34"/>
      <c r="CA175" s="34"/>
      <c r="CN175" s="95"/>
    </row>
    <row r="176" customHeight="1" spans="19:92">
      <c r="S176" s="34"/>
      <c r="BK176" s="34"/>
      <c r="BU176" s="32"/>
      <c r="BX176" s="34"/>
      <c r="CA176" s="34"/>
      <c r="CN176" s="95"/>
    </row>
    <row r="177" customHeight="1" spans="19:92">
      <c r="S177" s="34"/>
      <c r="BK177" s="34"/>
      <c r="BU177" s="32"/>
      <c r="BX177" s="34"/>
      <c r="CA177" s="34"/>
      <c r="CN177" s="95"/>
    </row>
    <row r="178" customHeight="1" spans="19:92">
      <c r="S178" s="34"/>
      <c r="BK178" s="34"/>
      <c r="BU178" s="32"/>
      <c r="BX178" s="34"/>
      <c r="CA178" s="34"/>
      <c r="CN178" s="95"/>
    </row>
    <row r="179" customHeight="1" spans="19:92">
      <c r="S179" s="34"/>
      <c r="BK179" s="34"/>
      <c r="BU179" s="32"/>
      <c r="BX179" s="34"/>
      <c r="CA179" s="34"/>
      <c r="CN179" s="95"/>
    </row>
    <row r="180" customHeight="1" spans="19:92">
      <c r="S180" s="34"/>
      <c r="BK180" s="34"/>
      <c r="BU180" s="32"/>
      <c r="BX180" s="34"/>
      <c r="CA180" s="34"/>
      <c r="CN180" s="95"/>
    </row>
    <row r="181" customHeight="1" spans="19:92">
      <c r="S181" s="34"/>
      <c r="BK181" s="34"/>
      <c r="BU181" s="32"/>
      <c r="BX181" s="34"/>
      <c r="CA181" s="34"/>
      <c r="CN181" s="95"/>
    </row>
    <row r="182" customHeight="1" spans="19:92">
      <c r="S182" s="34"/>
      <c r="BK182" s="34"/>
      <c r="BU182" s="32"/>
      <c r="BX182" s="34"/>
      <c r="CA182" s="34"/>
      <c r="CN182" s="95"/>
    </row>
    <row r="183" customHeight="1" spans="19:92">
      <c r="S183" s="34"/>
      <c r="BK183" s="34"/>
      <c r="BU183" s="32"/>
      <c r="BX183" s="34"/>
      <c r="CA183" s="34"/>
      <c r="CN183" s="95"/>
    </row>
    <row r="184" customHeight="1" spans="19:92">
      <c r="S184" s="34"/>
      <c r="BK184" s="34"/>
      <c r="BU184" s="32"/>
      <c r="BX184" s="34"/>
      <c r="CA184" s="34"/>
      <c r="CN184" s="95"/>
    </row>
    <row r="185" customHeight="1" spans="19:92">
      <c r="S185" s="34"/>
      <c r="BK185" s="34"/>
      <c r="BU185" s="32"/>
      <c r="BX185" s="34"/>
      <c r="CA185" s="34"/>
      <c r="CN185" s="95"/>
    </row>
    <row r="186" customHeight="1" spans="19:92">
      <c r="S186" s="34"/>
      <c r="BK186" s="34"/>
      <c r="BU186" s="32"/>
      <c r="BX186" s="34"/>
      <c r="CA186" s="34"/>
      <c r="CN186" s="95"/>
    </row>
    <row r="187" customHeight="1" spans="19:92">
      <c r="S187" s="34"/>
      <c r="BK187" s="34"/>
      <c r="BU187" s="32"/>
      <c r="BX187" s="34"/>
      <c r="CA187" s="34"/>
      <c r="CN187" s="95"/>
    </row>
    <row r="188" customHeight="1" spans="19:92">
      <c r="S188" s="34"/>
      <c r="BK188" s="34"/>
      <c r="BU188" s="32"/>
      <c r="BX188" s="34"/>
      <c r="CA188" s="34"/>
      <c r="CN188" s="95"/>
    </row>
    <row r="189" customHeight="1" spans="19:92">
      <c r="S189" s="34"/>
      <c r="BK189" s="34"/>
      <c r="BU189" s="32"/>
      <c r="BX189" s="34"/>
      <c r="CA189" s="34"/>
      <c r="CN189" s="95"/>
    </row>
    <row r="190" customHeight="1" spans="19:92">
      <c r="S190" s="34"/>
      <c r="BK190" s="34"/>
      <c r="BU190" s="32"/>
      <c r="BX190" s="34"/>
      <c r="CA190" s="34"/>
      <c r="CN190" s="95"/>
    </row>
    <row r="191" customHeight="1" spans="19:92">
      <c r="S191" s="34"/>
      <c r="BK191" s="34"/>
      <c r="BU191" s="32"/>
      <c r="BX191" s="34"/>
      <c r="CA191" s="34"/>
      <c r="CN191" s="95"/>
    </row>
    <row r="192" customHeight="1" spans="19:92">
      <c r="S192" s="34"/>
      <c r="BK192" s="34"/>
      <c r="BU192" s="32"/>
      <c r="BX192" s="34"/>
      <c r="CA192" s="34"/>
      <c r="CN192" s="95"/>
    </row>
    <row r="193" customHeight="1" spans="19:92">
      <c r="S193" s="34"/>
      <c r="BK193" s="34"/>
      <c r="BU193" s="32"/>
      <c r="BX193" s="34"/>
      <c r="CA193" s="34"/>
      <c r="CN193" s="95"/>
    </row>
    <row r="194" customHeight="1" spans="19:92">
      <c r="S194" s="34"/>
      <c r="BK194" s="34"/>
      <c r="BU194" s="32"/>
      <c r="BX194" s="34"/>
      <c r="CA194" s="34"/>
      <c r="CN194" s="95"/>
    </row>
    <row r="195" customHeight="1" spans="19:92">
      <c r="S195" s="34"/>
      <c r="BK195" s="34"/>
      <c r="BU195" s="32"/>
      <c r="BX195" s="34"/>
      <c r="CA195" s="34"/>
      <c r="CN195" s="95"/>
    </row>
    <row r="196" customHeight="1" spans="19:92">
      <c r="S196" s="34"/>
      <c r="BK196" s="34"/>
      <c r="BU196" s="32"/>
      <c r="BX196" s="34"/>
      <c r="CA196" s="34"/>
      <c r="CN196" s="95"/>
    </row>
    <row r="197" customHeight="1" spans="19:92">
      <c r="S197" s="34"/>
      <c r="BK197" s="34"/>
      <c r="BU197" s="32"/>
      <c r="BX197" s="34"/>
      <c r="CA197" s="34"/>
      <c r="CN197" s="95"/>
    </row>
    <row r="198" customHeight="1" spans="19:92">
      <c r="S198" s="34"/>
      <c r="BK198" s="34"/>
      <c r="BU198" s="32"/>
      <c r="BX198" s="34"/>
      <c r="CA198" s="34"/>
      <c r="CN198" s="95"/>
    </row>
    <row r="199" customHeight="1" spans="19:92">
      <c r="S199" s="34"/>
      <c r="BK199" s="34"/>
      <c r="BU199" s="32"/>
      <c r="BX199" s="34"/>
      <c r="CA199" s="34"/>
      <c r="CN199" s="95"/>
    </row>
    <row r="200" customHeight="1" spans="19:92">
      <c r="S200" s="34"/>
      <c r="BK200" s="34"/>
      <c r="BU200" s="32"/>
      <c r="BX200" s="34"/>
      <c r="CA200" s="34"/>
      <c r="CN200" s="95"/>
    </row>
    <row r="201" customHeight="1" spans="19:92">
      <c r="S201" s="34"/>
      <c r="BK201" s="34"/>
      <c r="BU201" s="32"/>
      <c r="BX201" s="34"/>
      <c r="CA201" s="34"/>
      <c r="CN201" s="95"/>
    </row>
    <row r="202" customHeight="1" spans="19:92">
      <c r="S202" s="34"/>
      <c r="BK202" s="34"/>
      <c r="BU202" s="32"/>
      <c r="BX202" s="34"/>
      <c r="CA202" s="34"/>
      <c r="CN202" s="95"/>
    </row>
    <row r="203" customHeight="1" spans="19:92">
      <c r="S203" s="34"/>
      <c r="BK203" s="34"/>
      <c r="BU203" s="32"/>
      <c r="BX203" s="34"/>
      <c r="CA203" s="34"/>
      <c r="CN203" s="95"/>
    </row>
    <row r="204" customHeight="1" spans="19:92">
      <c r="S204" s="34"/>
      <c r="BK204" s="34"/>
      <c r="BU204" s="32"/>
      <c r="BX204" s="34"/>
      <c r="CA204" s="34"/>
      <c r="CN204" s="95"/>
    </row>
    <row r="205" customHeight="1" spans="19:92">
      <c r="S205" s="34"/>
      <c r="BK205" s="34"/>
      <c r="BU205" s="32"/>
      <c r="BX205" s="34"/>
      <c r="CA205" s="34"/>
      <c r="CN205" s="95"/>
    </row>
    <row r="206" customHeight="1" spans="19:92">
      <c r="S206" s="34"/>
      <c r="BK206" s="34"/>
      <c r="BU206" s="32"/>
      <c r="BX206" s="34"/>
      <c r="CA206" s="34"/>
      <c r="CN206" s="95"/>
    </row>
    <row r="207" customHeight="1" spans="19:92">
      <c r="S207" s="34"/>
      <c r="BK207" s="34"/>
      <c r="BU207" s="32"/>
      <c r="BX207" s="34"/>
      <c r="CA207" s="34"/>
      <c r="CN207" s="95"/>
    </row>
    <row r="208" customHeight="1" spans="19:92">
      <c r="S208" s="34"/>
      <c r="BK208" s="34"/>
      <c r="BU208" s="32"/>
      <c r="BX208" s="34"/>
      <c r="CA208" s="34"/>
      <c r="CN208" s="95"/>
    </row>
    <row r="209" customHeight="1" spans="19:92">
      <c r="S209" s="34"/>
      <c r="BK209" s="34"/>
      <c r="BU209" s="32"/>
      <c r="BX209" s="34"/>
      <c r="CA209" s="34"/>
      <c r="CN209" s="95"/>
    </row>
    <row r="210" customHeight="1" spans="19:92">
      <c r="S210" s="34"/>
      <c r="BK210" s="34"/>
      <c r="BU210" s="32"/>
      <c r="BX210" s="34"/>
      <c r="CA210" s="34"/>
      <c r="CN210" s="95"/>
    </row>
    <row r="211" customHeight="1" spans="19:92">
      <c r="S211" s="34"/>
      <c r="BK211" s="34"/>
      <c r="BU211" s="32"/>
      <c r="BX211" s="34"/>
      <c r="CA211" s="34"/>
      <c r="CN211" s="95"/>
    </row>
    <row r="212" customHeight="1" spans="19:92">
      <c r="S212" s="34"/>
      <c r="BK212" s="34"/>
      <c r="BU212" s="32"/>
      <c r="BX212" s="34"/>
      <c r="CA212" s="34"/>
      <c r="CN212" s="95"/>
    </row>
    <row r="213" customHeight="1" spans="19:92">
      <c r="S213" s="34"/>
      <c r="BK213" s="34"/>
      <c r="BU213" s="32"/>
      <c r="BX213" s="34"/>
      <c r="CA213" s="34"/>
      <c r="CN213" s="95"/>
    </row>
    <row r="214" customHeight="1" spans="19:92">
      <c r="S214" s="34"/>
      <c r="BK214" s="34"/>
      <c r="BU214" s="32"/>
      <c r="BX214" s="34"/>
      <c r="CA214" s="34"/>
      <c r="CN214" s="95"/>
    </row>
    <row r="215" customHeight="1" spans="19:92">
      <c r="S215" s="34"/>
      <c r="BK215" s="34"/>
      <c r="BU215" s="32"/>
      <c r="BX215" s="34"/>
      <c r="CA215" s="34"/>
      <c r="CN215" s="95"/>
    </row>
    <row r="216" customHeight="1" spans="19:92">
      <c r="S216" s="34"/>
      <c r="BK216" s="34"/>
      <c r="BU216" s="32"/>
      <c r="BX216" s="34"/>
      <c r="CA216" s="34"/>
      <c r="CN216" s="95"/>
    </row>
    <row r="217" customHeight="1" spans="19:92">
      <c r="S217" s="34"/>
      <c r="BK217" s="34"/>
      <c r="BU217" s="32"/>
      <c r="BX217" s="34"/>
      <c r="CA217" s="34"/>
      <c r="CN217" s="95"/>
    </row>
    <row r="218" customHeight="1" spans="19:92">
      <c r="S218" s="34"/>
      <c r="BK218" s="34"/>
      <c r="BU218" s="32"/>
      <c r="BX218" s="34"/>
      <c r="CA218" s="34"/>
      <c r="CN218" s="95"/>
    </row>
    <row r="219" customHeight="1" spans="19:92">
      <c r="S219" s="34"/>
      <c r="BK219" s="34"/>
      <c r="BU219" s="32"/>
      <c r="BX219" s="34"/>
      <c r="CA219" s="34"/>
      <c r="CN219" s="95"/>
    </row>
    <row r="220" customHeight="1" spans="19:92">
      <c r="S220" s="34"/>
      <c r="BK220" s="34"/>
      <c r="BU220" s="32"/>
      <c r="BX220" s="34"/>
      <c r="CA220" s="34"/>
      <c r="CN220" s="95"/>
    </row>
    <row r="221" customHeight="1" spans="19:92">
      <c r="S221" s="34"/>
      <c r="BK221" s="34"/>
      <c r="BU221" s="32"/>
      <c r="BX221" s="34"/>
      <c r="CA221" s="34"/>
      <c r="CN221" s="95"/>
    </row>
    <row r="222" customHeight="1" spans="19:92">
      <c r="S222" s="34"/>
      <c r="BK222" s="34"/>
      <c r="BU222" s="32"/>
      <c r="BX222" s="34"/>
      <c r="CA222" s="34"/>
      <c r="CN222" s="95"/>
    </row>
    <row r="223" customHeight="1" spans="19:92">
      <c r="S223" s="34"/>
      <c r="BK223" s="34"/>
      <c r="BU223" s="32"/>
      <c r="BX223" s="34"/>
      <c r="CA223" s="34"/>
      <c r="CN223" s="95"/>
    </row>
    <row r="224" customHeight="1" spans="19:92">
      <c r="S224" s="34"/>
      <c r="BK224" s="34"/>
      <c r="BU224" s="32"/>
      <c r="BX224" s="34"/>
      <c r="CA224" s="34"/>
      <c r="CN224" s="95"/>
    </row>
    <row r="225" customHeight="1" spans="19:92">
      <c r="S225" s="34"/>
      <c r="BK225" s="34"/>
      <c r="BU225" s="32"/>
      <c r="BX225" s="34"/>
      <c r="CA225" s="34"/>
      <c r="CN225" s="95"/>
    </row>
    <row r="226" customHeight="1" spans="19:92">
      <c r="S226" s="34"/>
      <c r="BK226" s="34"/>
      <c r="BU226" s="32"/>
      <c r="BX226" s="34"/>
      <c r="CA226" s="34"/>
      <c r="CN226" s="95"/>
    </row>
    <row r="227" customHeight="1" spans="19:92">
      <c r="S227" s="34"/>
      <c r="BK227" s="34"/>
      <c r="BU227" s="32"/>
      <c r="BX227" s="34"/>
      <c r="CA227" s="34"/>
      <c r="CN227" s="95"/>
    </row>
    <row r="228" customHeight="1" spans="19:92">
      <c r="S228" s="34"/>
      <c r="BK228" s="34"/>
      <c r="BU228" s="32"/>
      <c r="BX228" s="34"/>
      <c r="CA228" s="34"/>
      <c r="CN228" s="95"/>
    </row>
    <row r="229" customHeight="1" spans="19:92">
      <c r="S229" s="34"/>
      <c r="BK229" s="34"/>
      <c r="BU229" s="32"/>
      <c r="BX229" s="34"/>
      <c r="CA229" s="34"/>
      <c r="CN229" s="95"/>
    </row>
    <row r="230" customHeight="1" spans="19:92">
      <c r="S230" s="34"/>
      <c r="BK230" s="34"/>
      <c r="BU230" s="32"/>
      <c r="BX230" s="34"/>
      <c r="CA230" s="34"/>
      <c r="CN230" s="95"/>
    </row>
    <row r="231" customHeight="1" spans="19:92">
      <c r="S231" s="34"/>
      <c r="BK231" s="34"/>
      <c r="BU231" s="32"/>
      <c r="BX231" s="34"/>
      <c r="CA231" s="34"/>
      <c r="CN231" s="95"/>
    </row>
    <row r="232" customHeight="1" spans="19:92">
      <c r="S232" s="34"/>
      <c r="BK232" s="34"/>
      <c r="BU232" s="32"/>
      <c r="BX232" s="34"/>
      <c r="CA232" s="34"/>
      <c r="CN232" s="95"/>
    </row>
    <row r="233" customHeight="1" spans="19:92">
      <c r="S233" s="34"/>
      <c r="BK233" s="34"/>
      <c r="BU233" s="32"/>
      <c r="BX233" s="34"/>
      <c r="CA233" s="34"/>
      <c r="CN233" s="95"/>
    </row>
    <row r="234" customHeight="1" spans="19:92">
      <c r="S234" s="34"/>
      <c r="BK234" s="34"/>
      <c r="BU234" s="32"/>
      <c r="BX234" s="34"/>
      <c r="CA234" s="34"/>
      <c r="CN234" s="95"/>
    </row>
    <row r="235" customHeight="1" spans="19:92">
      <c r="S235" s="34"/>
      <c r="BK235" s="34"/>
      <c r="BU235" s="32"/>
      <c r="BX235" s="34"/>
      <c r="CA235" s="34"/>
      <c r="CN235" s="95"/>
    </row>
    <row r="236" customHeight="1" spans="19:92">
      <c r="S236" s="34"/>
      <c r="BK236" s="34"/>
      <c r="BU236" s="32"/>
      <c r="BX236" s="34"/>
      <c r="CA236" s="34"/>
      <c r="CN236" s="95"/>
    </row>
    <row r="237" customHeight="1" spans="19:92">
      <c r="S237" s="34"/>
      <c r="BK237" s="34"/>
      <c r="BU237" s="32"/>
      <c r="BX237" s="34"/>
      <c r="CA237" s="34"/>
      <c r="CN237" s="95"/>
    </row>
    <row r="238" customHeight="1" spans="19:92">
      <c r="S238" s="34"/>
      <c r="BK238" s="34"/>
      <c r="BU238" s="32"/>
      <c r="BX238" s="34"/>
      <c r="CA238" s="34"/>
      <c r="CN238" s="95"/>
    </row>
    <row r="239" customHeight="1" spans="19:92">
      <c r="S239" s="34"/>
      <c r="BK239" s="34"/>
      <c r="BU239" s="32"/>
      <c r="BX239" s="34"/>
      <c r="CA239" s="34"/>
      <c r="CN239" s="95"/>
    </row>
    <row r="240" customHeight="1" spans="19:92">
      <c r="S240" s="34"/>
      <c r="BK240" s="34"/>
      <c r="BU240" s="32"/>
      <c r="BX240" s="34"/>
      <c r="CA240" s="34"/>
      <c r="CN240" s="95"/>
    </row>
    <row r="241" customHeight="1" spans="19:92">
      <c r="S241" s="34"/>
      <c r="BK241" s="34"/>
      <c r="BU241" s="32"/>
      <c r="BX241" s="34"/>
      <c r="CA241" s="34"/>
      <c r="CN241" s="95"/>
    </row>
    <row r="242" customHeight="1" spans="19:92">
      <c r="S242" s="34"/>
      <c r="BK242" s="34"/>
      <c r="BU242" s="32"/>
      <c r="BX242" s="34"/>
      <c r="CA242" s="34"/>
      <c r="CN242" s="95"/>
    </row>
    <row r="243" customHeight="1" spans="19:92">
      <c r="S243" s="34"/>
      <c r="BK243" s="34"/>
      <c r="BU243" s="32"/>
      <c r="BX243" s="34"/>
      <c r="CA243" s="34"/>
      <c r="CN243" s="95"/>
    </row>
    <row r="244" customHeight="1" spans="19:92">
      <c r="S244" s="34"/>
      <c r="BK244" s="34"/>
      <c r="BU244" s="32"/>
      <c r="BX244" s="34"/>
      <c r="CA244" s="34"/>
      <c r="CN244" s="95"/>
    </row>
    <row r="245" customHeight="1" spans="19:92">
      <c r="S245" s="34"/>
      <c r="BK245" s="34"/>
      <c r="BU245" s="32"/>
      <c r="BX245" s="34"/>
      <c r="CA245" s="34"/>
      <c r="CN245" s="95"/>
    </row>
    <row r="246" customHeight="1" spans="19:92">
      <c r="S246" s="34"/>
      <c r="BK246" s="34"/>
      <c r="BU246" s="32"/>
      <c r="BX246" s="34"/>
      <c r="CA246" s="34"/>
      <c r="CN246" s="95"/>
    </row>
    <row r="247" customHeight="1" spans="19:92">
      <c r="S247" s="34"/>
      <c r="BK247" s="34"/>
      <c r="BU247" s="32"/>
      <c r="BX247" s="34"/>
      <c r="CA247" s="34"/>
      <c r="CN247" s="95"/>
    </row>
    <row r="248" customHeight="1" spans="19:92">
      <c r="S248" s="34"/>
      <c r="BK248" s="34"/>
      <c r="BU248" s="32"/>
      <c r="BX248" s="34"/>
      <c r="CA248" s="34"/>
      <c r="CN248" s="95"/>
    </row>
    <row r="249" customHeight="1" spans="19:92">
      <c r="S249" s="34"/>
      <c r="BK249" s="34"/>
      <c r="BU249" s="32"/>
      <c r="BX249" s="34"/>
      <c r="CA249" s="34"/>
      <c r="CN249" s="95"/>
    </row>
    <row r="250" customHeight="1" spans="19:92">
      <c r="S250" s="34"/>
      <c r="BK250" s="34"/>
      <c r="BU250" s="32"/>
      <c r="BX250" s="34"/>
      <c r="CA250" s="34"/>
      <c r="CN250" s="95"/>
    </row>
    <row r="251" customHeight="1" spans="19:92">
      <c r="S251" s="34"/>
      <c r="BK251" s="34"/>
      <c r="BU251" s="32"/>
      <c r="BX251" s="34"/>
      <c r="CA251" s="34"/>
      <c r="CN251" s="95"/>
    </row>
    <row r="252" customHeight="1" spans="19:92">
      <c r="S252" s="34"/>
      <c r="BK252" s="34"/>
      <c r="BU252" s="32"/>
      <c r="BX252" s="34"/>
      <c r="CA252" s="34"/>
      <c r="CN252" s="95"/>
    </row>
    <row r="253" customHeight="1" spans="19:92">
      <c r="S253" s="34"/>
      <c r="BK253" s="34"/>
      <c r="BU253" s="32"/>
      <c r="BX253" s="34"/>
      <c r="CA253" s="34"/>
      <c r="CN253" s="95"/>
    </row>
    <row r="254" customHeight="1" spans="19:92">
      <c r="S254" s="34"/>
      <c r="BK254" s="34"/>
      <c r="BU254" s="32"/>
      <c r="BX254" s="34"/>
      <c r="CA254" s="34"/>
      <c r="CN254" s="95"/>
    </row>
    <row r="255" customHeight="1" spans="19:92">
      <c r="S255" s="34"/>
      <c r="BK255" s="34"/>
      <c r="BU255" s="32"/>
      <c r="BX255" s="34"/>
      <c r="CA255" s="34"/>
      <c r="CN255" s="95"/>
    </row>
    <row r="256" customHeight="1" spans="19:92">
      <c r="S256" s="34"/>
      <c r="BK256" s="34"/>
      <c r="BU256" s="32"/>
      <c r="BX256" s="34"/>
      <c r="CA256" s="34"/>
      <c r="CN256" s="95"/>
    </row>
    <row r="257" customHeight="1" spans="19:92">
      <c r="S257" s="34"/>
      <c r="BK257" s="34"/>
      <c r="BU257" s="32"/>
      <c r="BX257" s="34"/>
      <c r="CA257" s="34"/>
      <c r="CN257" s="95"/>
    </row>
    <row r="258" customHeight="1" spans="19:92">
      <c r="S258" s="34"/>
      <c r="BK258" s="34"/>
      <c r="BU258" s="32"/>
      <c r="BX258" s="34"/>
      <c r="CA258" s="34"/>
      <c r="CN258" s="95"/>
    </row>
    <row r="259" customHeight="1" spans="19:92">
      <c r="S259" s="34"/>
      <c r="BK259" s="34"/>
      <c r="BU259" s="32"/>
      <c r="BX259" s="34"/>
      <c r="CA259" s="34"/>
      <c r="CN259" s="95"/>
    </row>
    <row r="260" customHeight="1" spans="19:92">
      <c r="S260" s="34"/>
      <c r="BK260" s="34"/>
      <c r="BU260" s="32"/>
      <c r="BX260" s="34"/>
      <c r="CA260" s="34"/>
      <c r="CN260" s="95"/>
    </row>
    <row r="261" customHeight="1" spans="19:92">
      <c r="S261" s="34"/>
      <c r="BK261" s="34"/>
      <c r="BU261" s="32"/>
      <c r="BX261" s="34"/>
      <c r="CA261" s="34"/>
      <c r="CN261" s="95"/>
    </row>
    <row r="262" customHeight="1" spans="19:92">
      <c r="S262" s="34"/>
      <c r="BK262" s="34"/>
      <c r="BU262" s="32"/>
      <c r="BX262" s="34"/>
      <c r="CA262" s="34"/>
      <c r="CN262" s="95"/>
    </row>
    <row r="263" customHeight="1" spans="19:92">
      <c r="S263" s="34"/>
      <c r="BK263" s="34"/>
      <c r="BU263" s="32"/>
      <c r="BX263" s="34"/>
      <c r="CA263" s="34"/>
      <c r="CN263" s="95"/>
    </row>
    <row r="264" customHeight="1" spans="19:92">
      <c r="S264" s="34"/>
      <c r="BK264" s="34"/>
      <c r="BU264" s="32"/>
      <c r="BX264" s="34"/>
      <c r="CA264" s="34"/>
      <c r="CN264" s="95"/>
    </row>
    <row r="265" customHeight="1" spans="19:92">
      <c r="S265" s="34"/>
      <c r="BK265" s="34"/>
      <c r="BU265" s="32"/>
      <c r="BX265" s="34"/>
      <c r="CA265" s="34"/>
      <c r="CN265" s="95"/>
    </row>
    <row r="266" customHeight="1" spans="19:92">
      <c r="S266" s="34"/>
      <c r="BK266" s="34"/>
      <c r="BU266" s="32"/>
      <c r="BX266" s="34"/>
      <c r="CA266" s="34"/>
      <c r="CN266" s="95"/>
    </row>
    <row r="267" customHeight="1" spans="19:92">
      <c r="S267" s="34"/>
      <c r="BK267" s="34"/>
      <c r="BU267" s="32"/>
      <c r="BX267" s="34"/>
      <c r="CA267" s="34"/>
      <c r="CN267" s="95"/>
    </row>
    <row r="268" customHeight="1" spans="19:92">
      <c r="S268" s="34"/>
      <c r="BK268" s="34"/>
      <c r="BU268" s="32"/>
      <c r="BX268" s="34"/>
      <c r="CA268" s="34"/>
      <c r="CN268" s="95"/>
    </row>
    <row r="269" customHeight="1" spans="19:92">
      <c r="S269" s="34"/>
      <c r="BK269" s="34"/>
      <c r="BU269" s="32"/>
      <c r="BX269" s="34"/>
      <c r="CA269" s="34"/>
      <c r="CN269" s="95"/>
    </row>
    <row r="270" customHeight="1" spans="19:92">
      <c r="S270" s="34"/>
      <c r="BK270" s="34"/>
      <c r="BU270" s="32"/>
      <c r="BX270" s="34"/>
      <c r="CA270" s="34"/>
      <c r="CN270" s="95"/>
    </row>
    <row r="271" customHeight="1" spans="19:92">
      <c r="S271" s="34"/>
      <c r="BK271" s="34"/>
      <c r="BU271" s="32"/>
      <c r="BX271" s="34"/>
      <c r="CA271" s="34"/>
      <c r="CN271" s="95"/>
    </row>
    <row r="272" customHeight="1" spans="19:92">
      <c r="S272" s="34"/>
      <c r="BK272" s="34"/>
      <c r="BU272" s="32"/>
      <c r="BX272" s="34"/>
      <c r="CA272" s="34"/>
      <c r="CN272" s="95"/>
    </row>
    <row r="273" customHeight="1" spans="19:92">
      <c r="S273" s="34"/>
      <c r="BK273" s="34"/>
      <c r="BU273" s="32"/>
      <c r="BX273" s="34"/>
      <c r="CA273" s="34"/>
      <c r="CN273" s="95"/>
    </row>
    <row r="274" customHeight="1" spans="19:92">
      <c r="S274" s="34"/>
      <c r="BK274" s="34"/>
      <c r="BU274" s="32"/>
      <c r="BX274" s="34"/>
      <c r="CA274" s="34"/>
      <c r="CN274" s="95"/>
    </row>
    <row r="275" customHeight="1" spans="19:92">
      <c r="S275" s="34"/>
      <c r="BK275" s="34"/>
      <c r="BU275" s="32"/>
      <c r="BX275" s="34"/>
      <c r="CA275" s="34"/>
      <c r="CN275" s="95"/>
    </row>
    <row r="276" customHeight="1" spans="19:92">
      <c r="S276" s="34"/>
      <c r="BK276" s="34"/>
      <c r="BU276" s="32"/>
      <c r="BX276" s="34"/>
      <c r="CA276" s="34"/>
      <c r="CN276" s="95"/>
    </row>
    <row r="277" customHeight="1" spans="19:92">
      <c r="S277" s="34"/>
      <c r="BK277" s="34"/>
      <c r="BU277" s="32"/>
      <c r="BX277" s="34"/>
      <c r="CA277" s="34"/>
      <c r="CN277" s="95"/>
    </row>
    <row r="278" customHeight="1" spans="19:92">
      <c r="S278" s="34"/>
      <c r="BK278" s="34"/>
      <c r="BU278" s="32"/>
      <c r="BX278" s="34"/>
      <c r="CA278" s="34"/>
      <c r="CN278" s="95"/>
    </row>
    <row r="279" customHeight="1" spans="19:92">
      <c r="S279" s="34"/>
      <c r="BK279" s="34"/>
      <c r="BU279" s="32"/>
      <c r="BX279" s="34"/>
      <c r="CA279" s="34"/>
      <c r="CN279" s="95"/>
    </row>
    <row r="280" customHeight="1" spans="19:92">
      <c r="S280" s="34"/>
      <c r="BK280" s="34"/>
      <c r="BU280" s="32"/>
      <c r="BX280" s="34"/>
      <c r="CA280" s="34"/>
      <c r="CN280" s="95"/>
    </row>
    <row r="281" customHeight="1" spans="19:92">
      <c r="S281" s="34"/>
      <c r="BK281" s="34"/>
      <c r="BU281" s="32"/>
      <c r="BX281" s="34"/>
      <c r="CA281" s="34"/>
      <c r="CN281" s="95"/>
    </row>
    <row r="282" customHeight="1" spans="19:92">
      <c r="S282" s="34"/>
      <c r="BK282" s="34"/>
      <c r="BU282" s="32"/>
      <c r="BX282" s="34"/>
      <c r="CA282" s="34"/>
      <c r="CN282" s="95"/>
    </row>
    <row r="283" customHeight="1" spans="19:92">
      <c r="S283" s="34"/>
      <c r="BK283" s="34"/>
      <c r="BU283" s="32"/>
      <c r="BX283" s="34"/>
      <c r="CA283" s="34"/>
      <c r="CN283" s="95"/>
    </row>
    <row r="284" customHeight="1" spans="19:92">
      <c r="S284" s="34"/>
      <c r="BK284" s="34"/>
      <c r="BU284" s="32"/>
      <c r="BX284" s="34"/>
      <c r="CA284" s="34"/>
      <c r="CN284" s="95"/>
    </row>
    <row r="285" customHeight="1" spans="19:92">
      <c r="S285" s="34"/>
      <c r="BK285" s="34"/>
      <c r="BU285" s="32"/>
      <c r="BX285" s="34"/>
      <c r="CA285" s="34"/>
      <c r="CN285" s="95"/>
    </row>
    <row r="286" customHeight="1" spans="19:92">
      <c r="S286" s="34"/>
      <c r="BK286" s="34"/>
      <c r="BU286" s="32"/>
      <c r="BX286" s="34"/>
      <c r="CA286" s="34"/>
      <c r="CN286" s="95"/>
    </row>
    <row r="287" customHeight="1" spans="19:92">
      <c r="S287" s="34"/>
      <c r="BK287" s="34"/>
      <c r="BU287" s="32"/>
      <c r="BX287" s="34"/>
      <c r="CA287" s="34"/>
      <c r="CN287" s="95"/>
    </row>
    <row r="288" customHeight="1" spans="19:92">
      <c r="S288" s="34"/>
      <c r="BK288" s="34"/>
      <c r="BU288" s="32"/>
      <c r="BX288" s="34"/>
      <c r="CA288" s="34"/>
      <c r="CN288" s="95"/>
    </row>
    <row r="289" customHeight="1" spans="19:92">
      <c r="S289" s="34"/>
      <c r="BK289" s="34"/>
      <c r="BU289" s="32"/>
      <c r="BX289" s="34"/>
      <c r="CA289" s="34"/>
      <c r="CN289" s="95"/>
    </row>
    <row r="290" customHeight="1" spans="19:92">
      <c r="S290" s="34"/>
      <c r="BK290" s="34"/>
      <c r="BU290" s="32"/>
      <c r="BX290" s="34"/>
      <c r="CA290" s="34"/>
      <c r="CN290" s="95"/>
    </row>
    <row r="291" customHeight="1" spans="19:92">
      <c r="S291" s="34"/>
      <c r="BK291" s="34"/>
      <c r="BU291" s="32"/>
      <c r="BX291" s="34"/>
      <c r="CA291" s="34"/>
      <c r="CN291" s="95"/>
    </row>
    <row r="292" customHeight="1" spans="19:92">
      <c r="S292" s="34"/>
      <c r="BK292" s="34"/>
      <c r="BU292" s="32"/>
      <c r="BX292" s="34"/>
      <c r="CA292" s="34"/>
      <c r="CN292" s="95"/>
    </row>
    <row r="293" customHeight="1" spans="19:92">
      <c r="S293" s="34"/>
      <c r="BK293" s="34"/>
      <c r="BU293" s="32"/>
      <c r="BX293" s="34"/>
      <c r="CA293" s="34"/>
      <c r="CN293" s="95"/>
    </row>
    <row r="294" customHeight="1" spans="19:92">
      <c r="S294" s="34"/>
      <c r="BK294" s="34"/>
      <c r="BU294" s="32"/>
      <c r="BX294" s="34"/>
      <c r="CA294" s="34"/>
      <c r="CN294" s="95"/>
    </row>
    <row r="295" customHeight="1" spans="19:92">
      <c r="S295" s="34"/>
      <c r="BK295" s="34"/>
      <c r="BU295" s="32"/>
      <c r="BX295" s="34"/>
      <c r="CA295" s="34"/>
      <c r="CN295" s="95"/>
    </row>
    <row r="296" customHeight="1" spans="19:92">
      <c r="S296" s="34"/>
      <c r="BK296" s="34"/>
      <c r="BU296" s="32"/>
      <c r="BX296" s="34"/>
      <c r="CA296" s="34"/>
      <c r="CN296" s="95"/>
    </row>
    <row r="297" customHeight="1" spans="19:92">
      <c r="S297" s="34"/>
      <c r="BK297" s="34"/>
      <c r="BU297" s="32"/>
      <c r="BX297" s="34"/>
      <c r="CA297" s="34"/>
      <c r="CN297" s="95"/>
    </row>
    <row r="298" customHeight="1" spans="19:92">
      <c r="S298" s="34"/>
      <c r="BK298" s="34"/>
      <c r="BU298" s="32"/>
      <c r="BX298" s="34"/>
      <c r="CA298" s="34"/>
      <c r="CN298" s="95"/>
    </row>
    <row r="299" customHeight="1" spans="19:92">
      <c r="S299" s="34"/>
      <c r="BK299" s="34"/>
      <c r="BU299" s="32"/>
      <c r="BX299" s="34"/>
      <c r="CA299" s="34"/>
      <c r="CN299" s="95"/>
    </row>
    <row r="300" customHeight="1" spans="19:92">
      <c r="S300" s="34"/>
      <c r="BK300" s="34"/>
      <c r="BU300" s="32"/>
      <c r="BX300" s="34"/>
      <c r="CA300" s="34"/>
      <c r="CN300" s="95"/>
    </row>
    <row r="301" customHeight="1" spans="19:92">
      <c r="S301" s="34"/>
      <c r="BK301" s="34"/>
      <c r="BU301" s="32"/>
      <c r="BX301" s="34"/>
      <c r="CA301" s="34"/>
      <c r="CN301" s="95"/>
    </row>
    <row r="302" customHeight="1" spans="19:92">
      <c r="S302" s="34"/>
      <c r="BK302" s="34"/>
      <c r="BU302" s="32"/>
      <c r="BX302" s="34"/>
      <c r="CA302" s="34"/>
      <c r="CN302" s="95"/>
    </row>
    <row r="303" customHeight="1" spans="19:92">
      <c r="S303" s="34"/>
      <c r="BK303" s="34"/>
      <c r="BU303" s="32"/>
      <c r="BX303" s="34"/>
      <c r="CA303" s="34"/>
      <c r="CN303" s="95"/>
    </row>
    <row r="304" customHeight="1" spans="19:92">
      <c r="S304" s="34"/>
      <c r="BK304" s="34"/>
      <c r="BU304" s="32"/>
      <c r="BX304" s="34"/>
      <c r="CA304" s="34"/>
      <c r="CN304" s="95"/>
    </row>
    <row r="305" customHeight="1" spans="19:92">
      <c r="S305" s="34"/>
      <c r="BK305" s="34"/>
      <c r="BU305" s="32"/>
      <c r="BX305" s="34"/>
      <c r="CA305" s="34"/>
      <c r="CN305" s="95"/>
    </row>
    <row r="306" customHeight="1" spans="19:92">
      <c r="S306" s="34"/>
      <c r="BK306" s="34"/>
      <c r="BU306" s="32"/>
      <c r="BX306" s="34"/>
      <c r="CA306" s="34"/>
      <c r="CN306" s="95"/>
    </row>
    <row r="307" customHeight="1" spans="19:92">
      <c r="S307" s="34"/>
      <c r="BK307" s="34"/>
      <c r="BU307" s="32"/>
      <c r="BX307" s="34"/>
      <c r="CA307" s="34"/>
      <c r="CN307" s="95"/>
    </row>
    <row r="308" customHeight="1" spans="19:92">
      <c r="S308" s="34"/>
      <c r="BK308" s="34"/>
      <c r="BU308" s="32"/>
      <c r="BX308" s="34"/>
      <c r="CA308" s="34"/>
      <c r="CN308" s="95"/>
    </row>
    <row r="309" customHeight="1" spans="19:92">
      <c r="S309" s="34"/>
      <c r="BK309" s="34"/>
      <c r="BU309" s="32"/>
      <c r="BX309" s="34"/>
      <c r="CA309" s="34"/>
      <c r="CN309" s="95"/>
    </row>
    <row r="310" customHeight="1" spans="19:92">
      <c r="S310" s="34"/>
      <c r="BK310" s="34"/>
      <c r="BU310" s="32"/>
      <c r="BX310" s="34"/>
      <c r="CA310" s="34"/>
      <c r="CN310" s="95"/>
    </row>
    <row r="311" customHeight="1" spans="19:92">
      <c r="S311" s="34"/>
      <c r="BK311" s="34"/>
      <c r="BU311" s="32"/>
      <c r="BX311" s="34"/>
      <c r="CA311" s="34"/>
      <c r="CN311" s="95"/>
    </row>
    <row r="312" customHeight="1" spans="19:92">
      <c r="S312" s="34"/>
      <c r="BK312" s="34"/>
      <c r="BU312" s="32"/>
      <c r="BX312" s="34"/>
      <c r="CA312" s="34"/>
      <c r="CN312" s="95"/>
    </row>
    <row r="313" customHeight="1" spans="19:92">
      <c r="S313" s="34"/>
      <c r="BK313" s="34"/>
      <c r="BU313" s="32"/>
      <c r="BX313" s="34"/>
      <c r="CA313" s="34"/>
      <c r="CN313" s="95"/>
    </row>
    <row r="314" customHeight="1" spans="19:92">
      <c r="S314" s="34"/>
      <c r="BK314" s="34"/>
      <c r="BU314" s="32"/>
      <c r="BX314" s="34"/>
      <c r="CA314" s="34"/>
      <c r="CN314" s="95"/>
    </row>
    <row r="315" customHeight="1" spans="19:92">
      <c r="S315" s="34"/>
      <c r="BK315" s="34"/>
      <c r="BU315" s="32"/>
      <c r="BX315" s="34"/>
      <c r="CA315" s="34"/>
      <c r="CN315" s="95"/>
    </row>
    <row r="316" customHeight="1" spans="19:92">
      <c r="S316" s="34"/>
      <c r="BK316" s="34"/>
      <c r="BU316" s="32"/>
      <c r="BX316" s="34"/>
      <c r="CA316" s="34"/>
      <c r="CN316" s="95"/>
    </row>
    <row r="317" customHeight="1" spans="19:92">
      <c r="S317" s="34"/>
      <c r="BK317" s="34"/>
      <c r="BU317" s="32"/>
      <c r="BX317" s="34"/>
      <c r="CA317" s="34"/>
      <c r="CN317" s="95"/>
    </row>
    <row r="318" customHeight="1" spans="19:92">
      <c r="S318" s="34"/>
      <c r="BK318" s="34"/>
      <c r="BU318" s="32"/>
      <c r="BX318" s="34"/>
      <c r="CA318" s="34"/>
      <c r="CN318" s="95"/>
    </row>
    <row r="319" customHeight="1" spans="19:92">
      <c r="S319" s="34"/>
      <c r="BK319" s="34"/>
      <c r="BU319" s="32"/>
      <c r="BX319" s="34"/>
      <c r="CA319" s="34"/>
      <c r="CN319" s="95"/>
    </row>
    <row r="320" customHeight="1" spans="19:92">
      <c r="S320" s="34"/>
      <c r="BK320" s="34"/>
      <c r="BU320" s="32"/>
      <c r="BX320" s="34"/>
      <c r="CA320" s="34"/>
      <c r="CN320" s="95"/>
    </row>
    <row r="321" customHeight="1" spans="19:92">
      <c r="S321" s="34"/>
      <c r="BK321" s="34"/>
      <c r="BU321" s="32"/>
      <c r="BX321" s="34"/>
      <c r="CA321" s="34"/>
      <c r="CN321" s="95"/>
    </row>
    <row r="322" customHeight="1" spans="19:92">
      <c r="S322" s="34"/>
      <c r="BK322" s="34"/>
      <c r="BU322" s="32"/>
      <c r="BX322" s="34"/>
      <c r="CA322" s="34"/>
      <c r="CN322" s="95"/>
    </row>
    <row r="323" customHeight="1" spans="19:92">
      <c r="S323" s="34"/>
      <c r="BK323" s="34"/>
      <c r="BU323" s="32"/>
      <c r="BX323" s="34"/>
      <c r="CA323" s="34"/>
      <c r="CN323" s="95"/>
    </row>
    <row r="324" customHeight="1" spans="19:92">
      <c r="S324" s="34"/>
      <c r="BK324" s="34"/>
      <c r="BU324" s="32"/>
      <c r="BX324" s="34"/>
      <c r="CA324" s="34"/>
      <c r="CN324" s="95"/>
    </row>
    <row r="325" customHeight="1" spans="19:92">
      <c r="S325" s="34"/>
      <c r="BK325" s="34"/>
      <c r="BU325" s="32"/>
      <c r="BX325" s="34"/>
      <c r="CA325" s="34"/>
      <c r="CN325" s="95"/>
    </row>
    <row r="326" customHeight="1" spans="19:92">
      <c r="S326" s="34"/>
      <c r="BK326" s="34"/>
      <c r="BU326" s="32"/>
      <c r="BX326" s="34"/>
      <c r="CA326" s="34"/>
      <c r="CN326" s="95"/>
    </row>
    <row r="327" customHeight="1" spans="19:92">
      <c r="S327" s="34"/>
      <c r="BK327" s="34"/>
      <c r="BU327" s="32"/>
      <c r="BX327" s="34"/>
      <c r="CA327" s="34"/>
      <c r="CN327" s="95"/>
    </row>
    <row r="328" customHeight="1" spans="19:92">
      <c r="S328" s="34"/>
      <c r="BK328" s="34"/>
      <c r="BU328" s="32"/>
      <c r="BX328" s="34"/>
      <c r="CA328" s="34"/>
      <c r="CN328" s="95"/>
    </row>
    <row r="329" customHeight="1" spans="19:92">
      <c r="S329" s="34"/>
      <c r="BK329" s="34"/>
      <c r="BU329" s="32"/>
      <c r="BX329" s="34"/>
      <c r="CA329" s="34"/>
      <c r="CN329" s="95"/>
    </row>
    <row r="330" customHeight="1" spans="19:92">
      <c r="S330" s="34"/>
      <c r="BK330" s="34"/>
      <c r="BU330" s="32"/>
      <c r="BX330" s="34"/>
      <c r="CA330" s="34"/>
      <c r="CN330" s="95"/>
    </row>
    <row r="331" customHeight="1" spans="19:92">
      <c r="S331" s="34"/>
      <c r="BK331" s="34"/>
      <c r="BU331" s="32"/>
      <c r="BX331" s="34"/>
      <c r="CA331" s="34"/>
      <c r="CN331" s="95"/>
    </row>
    <row r="332" customHeight="1" spans="19:92">
      <c r="S332" s="34"/>
      <c r="BK332" s="34"/>
      <c r="BU332" s="32"/>
      <c r="BX332" s="34"/>
      <c r="CA332" s="34"/>
      <c r="CN332" s="95"/>
    </row>
    <row r="333" customHeight="1" spans="19:92">
      <c r="S333" s="34"/>
      <c r="BK333" s="34"/>
      <c r="BU333" s="32"/>
      <c r="BX333" s="34"/>
      <c r="CA333" s="34"/>
      <c r="CN333" s="95"/>
    </row>
    <row r="334" customHeight="1" spans="19:92">
      <c r="S334" s="34"/>
      <c r="BK334" s="34"/>
      <c r="BU334" s="32"/>
      <c r="BX334" s="34"/>
      <c r="CA334" s="34"/>
      <c r="CN334" s="95"/>
    </row>
    <row r="335" customHeight="1" spans="19:92">
      <c r="S335" s="34"/>
      <c r="BK335" s="34"/>
      <c r="BU335" s="32"/>
      <c r="BX335" s="34"/>
      <c r="CA335" s="34"/>
      <c r="CN335" s="95"/>
    </row>
    <row r="336" customHeight="1" spans="19:92">
      <c r="S336" s="34"/>
      <c r="BK336" s="34"/>
      <c r="BU336" s="32"/>
      <c r="BX336" s="34"/>
      <c r="CA336" s="34"/>
      <c r="CN336" s="95"/>
    </row>
    <row r="337" customHeight="1" spans="19:92">
      <c r="S337" s="34"/>
      <c r="BK337" s="34"/>
      <c r="BU337" s="32"/>
      <c r="BX337" s="34"/>
      <c r="CA337" s="34"/>
      <c r="CN337" s="95"/>
    </row>
    <row r="338" customHeight="1" spans="19:92">
      <c r="S338" s="34"/>
      <c r="BK338" s="34"/>
      <c r="BU338" s="32"/>
      <c r="BX338" s="34"/>
      <c r="CA338" s="34"/>
      <c r="CN338" s="95"/>
    </row>
    <row r="339" customHeight="1" spans="19:92">
      <c r="S339" s="34"/>
      <c r="BK339" s="34"/>
      <c r="BU339" s="32"/>
      <c r="BX339" s="34"/>
      <c r="CA339" s="34"/>
      <c r="CN339" s="95"/>
    </row>
    <row r="340" customHeight="1" spans="19:92">
      <c r="S340" s="34"/>
      <c r="BK340" s="34"/>
      <c r="BU340" s="32"/>
      <c r="BX340" s="34"/>
      <c r="CA340" s="34"/>
      <c r="CN340" s="95"/>
    </row>
    <row r="341" customHeight="1" spans="19:92">
      <c r="S341" s="34"/>
      <c r="BK341" s="34"/>
      <c r="BU341" s="32"/>
      <c r="BX341" s="34"/>
      <c r="CA341" s="34"/>
      <c r="CN341" s="95"/>
    </row>
    <row r="342" customHeight="1" spans="19:92">
      <c r="S342" s="34"/>
      <c r="BK342" s="34"/>
      <c r="BU342" s="32"/>
      <c r="BX342" s="34"/>
      <c r="CA342" s="34"/>
      <c r="CN342" s="95"/>
    </row>
    <row r="343" customHeight="1" spans="19:92">
      <c r="S343" s="34"/>
      <c r="BK343" s="34"/>
      <c r="BU343" s="32"/>
      <c r="BX343" s="34"/>
      <c r="CA343" s="34"/>
      <c r="CN343" s="95"/>
    </row>
    <row r="344" customHeight="1" spans="19:92">
      <c r="S344" s="34"/>
      <c r="BK344" s="34"/>
      <c r="BU344" s="32"/>
      <c r="BX344" s="34"/>
      <c r="CA344" s="34"/>
      <c r="CN344" s="95"/>
    </row>
    <row r="345" customHeight="1" spans="19:92">
      <c r="S345" s="34"/>
      <c r="BK345" s="34"/>
      <c r="BU345" s="32"/>
      <c r="BX345" s="34"/>
      <c r="CA345" s="34"/>
      <c r="CN345" s="95"/>
    </row>
    <row r="346" customHeight="1" spans="19:92">
      <c r="S346" s="34"/>
      <c r="BK346" s="34"/>
      <c r="BU346" s="32"/>
      <c r="BX346" s="34"/>
      <c r="CA346" s="34"/>
      <c r="CN346" s="95"/>
    </row>
    <row r="347" customHeight="1" spans="19:92">
      <c r="S347" s="34"/>
      <c r="BK347" s="34"/>
      <c r="BU347" s="32"/>
      <c r="BX347" s="34"/>
      <c r="CA347" s="34"/>
      <c r="CN347" s="95"/>
    </row>
    <row r="348" customHeight="1" spans="19:92">
      <c r="S348" s="34"/>
      <c r="BK348" s="34"/>
      <c r="BU348" s="32"/>
      <c r="BX348" s="34"/>
      <c r="CA348" s="34"/>
      <c r="CN348" s="95"/>
    </row>
    <row r="349" customHeight="1" spans="19:92">
      <c r="S349" s="34"/>
      <c r="BK349" s="34"/>
      <c r="BU349" s="32"/>
      <c r="BX349" s="34"/>
      <c r="CA349" s="34"/>
      <c r="CN349" s="95"/>
    </row>
    <row r="350" customHeight="1" spans="19:92">
      <c r="S350" s="34"/>
      <c r="BK350" s="34"/>
      <c r="BU350" s="32"/>
      <c r="BX350" s="34"/>
      <c r="CA350" s="34"/>
      <c r="CN350" s="95"/>
    </row>
    <row r="351" customHeight="1" spans="19:92">
      <c r="S351" s="34"/>
      <c r="BK351" s="34"/>
      <c r="BU351" s="32"/>
      <c r="BX351" s="34"/>
      <c r="CA351" s="34"/>
      <c r="CN351" s="95"/>
    </row>
    <row r="352" customHeight="1" spans="19:92">
      <c r="S352" s="34"/>
      <c r="BK352" s="34"/>
      <c r="BU352" s="32"/>
      <c r="BX352" s="34"/>
      <c r="CA352" s="34"/>
      <c r="CN352" s="95"/>
    </row>
    <row r="353" customHeight="1" spans="19:92">
      <c r="S353" s="34"/>
      <c r="BK353" s="34"/>
      <c r="BU353" s="32"/>
      <c r="BX353" s="34"/>
      <c r="CA353" s="34"/>
      <c r="CN353" s="95"/>
    </row>
    <row r="354" customHeight="1" spans="19:92">
      <c r="S354" s="34"/>
      <c r="BK354" s="34"/>
      <c r="BU354" s="32"/>
      <c r="BX354" s="34"/>
      <c r="CA354" s="34"/>
      <c r="CN354" s="95"/>
    </row>
    <row r="355" customHeight="1" spans="19:92">
      <c r="S355" s="34"/>
      <c r="BK355" s="34"/>
      <c r="BU355" s="32"/>
      <c r="BX355" s="34"/>
      <c r="CA355" s="34"/>
      <c r="CN355" s="95"/>
    </row>
    <row r="356" customHeight="1" spans="19:92">
      <c r="S356" s="34"/>
      <c r="BK356" s="34"/>
      <c r="BU356" s="32"/>
      <c r="BX356" s="34"/>
      <c r="CA356" s="34"/>
      <c r="CN356" s="95"/>
    </row>
    <row r="357" customHeight="1" spans="19:92">
      <c r="S357" s="34"/>
      <c r="BK357" s="34"/>
      <c r="BU357" s="32"/>
      <c r="BX357" s="34"/>
      <c r="CA357" s="34"/>
      <c r="CN357" s="95"/>
    </row>
    <row r="358" customHeight="1" spans="19:92">
      <c r="S358" s="34"/>
      <c r="BK358" s="34"/>
      <c r="BU358" s="32"/>
      <c r="BX358" s="34"/>
      <c r="CA358" s="34"/>
      <c r="CN358" s="95"/>
    </row>
    <row r="359" customHeight="1" spans="19:92">
      <c r="S359" s="34"/>
      <c r="BK359" s="34"/>
      <c r="BU359" s="32"/>
      <c r="BX359" s="34"/>
      <c r="CA359" s="34"/>
      <c r="CN359" s="95"/>
    </row>
    <row r="360" customHeight="1" spans="19:92">
      <c r="S360" s="34"/>
      <c r="BK360" s="34"/>
      <c r="BU360" s="32"/>
      <c r="BX360" s="34"/>
      <c r="CA360" s="34"/>
      <c r="CN360" s="95"/>
    </row>
    <row r="361" customHeight="1" spans="19:92">
      <c r="S361" s="34"/>
      <c r="BK361" s="34"/>
      <c r="BU361" s="32"/>
      <c r="BX361" s="34"/>
      <c r="CA361" s="34"/>
      <c r="CN361" s="95"/>
    </row>
    <row r="362" customHeight="1" spans="19:92">
      <c r="S362" s="34"/>
      <c r="BK362" s="34"/>
      <c r="BU362" s="32"/>
      <c r="BX362" s="34"/>
      <c r="CA362" s="34"/>
      <c r="CN362" s="95"/>
    </row>
    <row r="363" customHeight="1" spans="19:92">
      <c r="S363" s="34"/>
      <c r="BK363" s="34"/>
      <c r="BU363" s="32"/>
      <c r="BX363" s="34"/>
      <c r="CA363" s="34"/>
      <c r="CN363" s="95"/>
    </row>
    <row r="364" customHeight="1" spans="19:92">
      <c r="S364" s="34"/>
      <c r="BK364" s="34"/>
      <c r="BU364" s="32"/>
      <c r="BX364" s="34"/>
      <c r="CA364" s="34"/>
      <c r="CN364" s="95"/>
    </row>
    <row r="365" customHeight="1" spans="19:92">
      <c r="S365" s="34"/>
      <c r="BK365" s="34"/>
      <c r="BU365" s="32"/>
      <c r="BX365" s="34"/>
      <c r="CA365" s="34"/>
      <c r="CN365" s="95"/>
    </row>
    <row r="366" customHeight="1" spans="19:92">
      <c r="S366" s="34"/>
      <c r="BK366" s="34"/>
      <c r="BU366" s="32"/>
      <c r="BX366" s="34"/>
      <c r="CA366" s="34"/>
      <c r="CN366" s="95"/>
    </row>
    <row r="367" customHeight="1" spans="19:92">
      <c r="S367" s="34"/>
      <c r="BK367" s="34"/>
      <c r="BU367" s="32"/>
      <c r="BX367" s="34"/>
      <c r="CA367" s="34"/>
      <c r="CN367" s="95"/>
    </row>
    <row r="368" customHeight="1" spans="19:92">
      <c r="S368" s="34"/>
      <c r="BK368" s="34"/>
      <c r="BU368" s="32"/>
      <c r="BX368" s="34"/>
      <c r="CA368" s="34"/>
      <c r="CN368" s="95"/>
    </row>
    <row r="369" customHeight="1" spans="19:92">
      <c r="S369" s="34"/>
      <c r="BK369" s="34"/>
      <c r="BU369" s="32"/>
      <c r="BX369" s="34"/>
      <c r="CA369" s="34"/>
      <c r="CN369" s="95"/>
    </row>
    <row r="370" customHeight="1" spans="19:92">
      <c r="S370" s="34"/>
      <c r="BK370" s="34"/>
      <c r="BU370" s="32"/>
      <c r="BX370" s="34"/>
      <c r="CA370" s="34"/>
      <c r="CN370" s="95"/>
    </row>
    <row r="371" customHeight="1" spans="19:92">
      <c r="S371" s="34"/>
      <c r="BK371" s="34"/>
      <c r="BU371" s="32"/>
      <c r="BX371" s="34"/>
      <c r="CA371" s="34"/>
      <c r="CN371" s="95"/>
    </row>
    <row r="372" customHeight="1" spans="19:92">
      <c r="S372" s="34"/>
      <c r="BK372" s="34"/>
      <c r="BU372" s="32"/>
      <c r="BX372" s="34"/>
      <c r="CA372" s="34"/>
      <c r="CN372" s="95"/>
    </row>
    <row r="373" customHeight="1" spans="19:92">
      <c r="S373" s="34"/>
      <c r="BK373" s="34"/>
      <c r="BU373" s="32"/>
      <c r="BX373" s="34"/>
      <c r="CA373" s="34"/>
      <c r="CN373" s="95"/>
    </row>
    <row r="374" customHeight="1" spans="19:92">
      <c r="S374" s="34"/>
      <c r="BK374" s="34"/>
      <c r="BU374" s="32"/>
      <c r="BX374" s="34"/>
      <c r="CA374" s="34"/>
      <c r="CN374" s="95"/>
    </row>
    <row r="375" customHeight="1" spans="19:92">
      <c r="S375" s="34"/>
      <c r="BK375" s="34"/>
      <c r="BU375" s="32"/>
      <c r="BX375" s="34"/>
      <c r="CA375" s="34"/>
      <c r="CN375" s="95"/>
    </row>
    <row r="376" customHeight="1" spans="19:92">
      <c r="S376" s="34"/>
      <c r="BK376" s="34"/>
      <c r="BU376" s="32"/>
      <c r="BX376" s="34"/>
      <c r="CA376" s="34"/>
      <c r="CN376" s="95"/>
    </row>
    <row r="377" customHeight="1" spans="19:92">
      <c r="S377" s="34"/>
      <c r="BK377" s="34"/>
      <c r="BU377" s="32"/>
      <c r="BX377" s="34"/>
      <c r="CA377" s="34"/>
      <c r="CN377" s="95"/>
    </row>
    <row r="378" customHeight="1" spans="19:92">
      <c r="S378" s="34"/>
      <c r="BK378" s="34"/>
      <c r="BU378" s="32"/>
      <c r="BX378" s="34"/>
      <c r="CA378" s="34"/>
      <c r="CN378" s="95"/>
    </row>
    <row r="379" customHeight="1" spans="19:92">
      <c r="S379" s="34"/>
      <c r="BK379" s="34"/>
      <c r="BU379" s="32"/>
      <c r="BX379" s="34"/>
      <c r="CA379" s="34"/>
      <c r="CN379" s="95"/>
    </row>
    <row r="380" customHeight="1" spans="19:92">
      <c r="S380" s="34"/>
      <c r="BK380" s="34"/>
      <c r="BU380" s="32"/>
      <c r="BX380" s="34"/>
      <c r="CA380" s="34"/>
      <c r="CN380" s="95"/>
    </row>
    <row r="381" customHeight="1" spans="19:92">
      <c r="S381" s="34"/>
      <c r="BK381" s="34"/>
      <c r="BU381" s="32"/>
      <c r="BX381" s="34"/>
      <c r="CA381" s="34"/>
      <c r="CN381" s="95"/>
    </row>
    <row r="382" customHeight="1" spans="19:92">
      <c r="S382" s="34"/>
      <c r="BK382" s="34"/>
      <c r="BU382" s="32"/>
      <c r="BX382" s="34"/>
      <c r="CA382" s="34"/>
      <c r="CN382" s="95"/>
    </row>
    <row r="383" customHeight="1" spans="19:92">
      <c r="S383" s="34"/>
      <c r="BK383" s="34"/>
      <c r="BU383" s="32"/>
      <c r="BX383" s="34"/>
      <c r="CA383" s="34"/>
      <c r="CN383" s="95"/>
    </row>
    <row r="384" customHeight="1" spans="19:92">
      <c r="S384" s="34"/>
      <c r="BK384" s="34"/>
      <c r="BU384" s="32"/>
      <c r="BX384" s="34"/>
      <c r="CA384" s="34"/>
      <c r="CN384" s="95"/>
    </row>
    <row r="385" customHeight="1" spans="19:92">
      <c r="S385" s="34"/>
      <c r="BK385" s="34"/>
      <c r="BU385" s="32"/>
      <c r="BX385" s="34"/>
      <c r="CA385" s="34"/>
      <c r="CN385" s="95"/>
    </row>
    <row r="386" customHeight="1" spans="19:92">
      <c r="S386" s="34"/>
      <c r="BK386" s="34"/>
      <c r="BU386" s="32"/>
      <c r="BX386" s="34"/>
      <c r="CA386" s="34"/>
      <c r="CN386" s="95"/>
    </row>
    <row r="387" customHeight="1" spans="19:92">
      <c r="S387" s="34"/>
      <c r="BK387" s="34"/>
      <c r="BU387" s="32"/>
      <c r="BX387" s="34"/>
      <c r="CA387" s="34"/>
      <c r="CN387" s="95"/>
    </row>
    <row r="388" customHeight="1" spans="19:92">
      <c r="S388" s="34"/>
      <c r="BK388" s="34"/>
      <c r="BU388" s="32"/>
      <c r="BX388" s="34"/>
      <c r="CA388" s="34"/>
      <c r="CN388" s="95"/>
    </row>
    <row r="389" customHeight="1" spans="19:92">
      <c r="S389" s="34"/>
      <c r="BK389" s="34"/>
      <c r="BU389" s="32"/>
      <c r="BX389" s="34"/>
      <c r="CA389" s="34"/>
      <c r="CN389" s="95"/>
    </row>
    <row r="390" customHeight="1" spans="19:92">
      <c r="S390" s="34"/>
      <c r="BK390" s="34"/>
      <c r="BU390" s="32"/>
      <c r="BX390" s="34"/>
      <c r="CA390" s="34"/>
      <c r="CN390" s="95"/>
    </row>
    <row r="391" customHeight="1" spans="19:92">
      <c r="S391" s="34"/>
      <c r="BK391" s="34"/>
      <c r="BU391" s="32"/>
      <c r="BX391" s="34"/>
      <c r="CA391" s="34"/>
      <c r="CN391" s="95"/>
    </row>
    <row r="392" customHeight="1" spans="19:92">
      <c r="S392" s="34"/>
      <c r="BK392" s="34"/>
      <c r="BU392" s="32"/>
      <c r="BX392" s="34"/>
      <c r="CA392" s="34"/>
      <c r="CN392" s="95"/>
    </row>
    <row r="393" customHeight="1" spans="19:92">
      <c r="S393" s="34"/>
      <c r="BK393" s="34"/>
      <c r="BU393" s="32"/>
      <c r="BX393" s="34"/>
      <c r="CA393" s="34"/>
      <c r="CN393" s="95"/>
    </row>
    <row r="394" customHeight="1" spans="19:92">
      <c r="S394" s="34"/>
      <c r="BK394" s="34"/>
      <c r="BU394" s="32"/>
      <c r="BX394" s="34"/>
      <c r="CA394" s="34"/>
      <c r="CN394" s="95"/>
    </row>
    <row r="395" customHeight="1" spans="19:92">
      <c r="S395" s="34"/>
      <c r="BK395" s="34"/>
      <c r="BU395" s="32"/>
      <c r="BX395" s="34"/>
      <c r="CA395" s="34"/>
      <c r="CN395" s="95"/>
    </row>
    <row r="396" customHeight="1" spans="19:92">
      <c r="S396" s="34"/>
      <c r="BK396" s="34"/>
      <c r="BU396" s="32"/>
      <c r="BX396" s="34"/>
      <c r="CA396" s="34"/>
      <c r="CN396" s="95"/>
    </row>
    <row r="397" customHeight="1" spans="19:92">
      <c r="S397" s="34"/>
      <c r="BK397" s="34"/>
      <c r="BU397" s="32"/>
      <c r="BX397" s="34"/>
      <c r="CA397" s="34"/>
      <c r="CN397" s="95"/>
    </row>
    <row r="398" customHeight="1" spans="19:92">
      <c r="S398" s="34"/>
      <c r="BK398" s="34"/>
      <c r="BU398" s="32"/>
      <c r="BX398" s="34"/>
      <c r="CA398" s="34"/>
      <c r="CN398" s="95"/>
    </row>
    <row r="399" customHeight="1" spans="19:92">
      <c r="S399" s="34"/>
      <c r="BK399" s="34"/>
      <c r="BU399" s="32"/>
      <c r="BX399" s="34"/>
      <c r="CA399" s="34"/>
      <c r="CN399" s="95"/>
    </row>
    <row r="400" customHeight="1" spans="19:92">
      <c r="S400" s="34"/>
      <c r="BK400" s="34"/>
      <c r="BU400" s="32"/>
      <c r="BX400" s="34"/>
      <c r="CA400" s="34"/>
      <c r="CN400" s="95"/>
    </row>
    <row r="401" customHeight="1" spans="19:92">
      <c r="S401" s="34"/>
      <c r="BK401" s="34"/>
      <c r="BU401" s="32"/>
      <c r="BX401" s="34"/>
      <c r="CA401" s="34"/>
      <c r="CN401" s="95"/>
    </row>
    <row r="402" customHeight="1" spans="19:92">
      <c r="S402" s="34"/>
      <c r="BK402" s="34"/>
      <c r="BU402" s="32"/>
      <c r="BX402" s="34"/>
      <c r="CA402" s="34"/>
      <c r="CN402" s="95"/>
    </row>
    <row r="403" customHeight="1" spans="19:92">
      <c r="S403" s="34"/>
      <c r="BK403" s="34"/>
      <c r="BU403" s="32"/>
      <c r="BX403" s="34"/>
      <c r="CA403" s="34"/>
      <c r="CN403" s="95"/>
    </row>
    <row r="404" customHeight="1" spans="19:92">
      <c r="S404" s="34"/>
      <c r="BK404" s="34"/>
      <c r="BU404" s="32"/>
      <c r="BX404" s="34"/>
      <c r="CA404" s="34"/>
      <c r="CN404" s="95"/>
    </row>
    <row r="405" customHeight="1" spans="19:92">
      <c r="S405" s="34"/>
      <c r="BK405" s="34"/>
      <c r="BU405" s="32"/>
      <c r="BX405" s="34"/>
      <c r="CA405" s="34"/>
      <c r="CN405" s="95"/>
    </row>
    <row r="406" customHeight="1" spans="19:92">
      <c r="S406" s="34"/>
      <c r="BK406" s="34"/>
      <c r="BU406" s="32"/>
      <c r="BX406" s="34"/>
      <c r="CA406" s="34"/>
      <c r="CN406" s="95"/>
    </row>
    <row r="407" customHeight="1" spans="19:92">
      <c r="S407" s="34"/>
      <c r="BK407" s="34"/>
      <c r="BU407" s="32"/>
      <c r="BX407" s="34"/>
      <c r="CA407" s="34"/>
      <c r="CN407" s="95"/>
    </row>
    <row r="408" customHeight="1" spans="19:92">
      <c r="S408" s="34"/>
      <c r="BK408" s="34"/>
      <c r="BU408" s="32"/>
      <c r="BX408" s="34"/>
      <c r="CA408" s="34"/>
      <c r="CN408" s="95"/>
    </row>
    <row r="409" customHeight="1" spans="19:92">
      <c r="S409" s="34"/>
      <c r="BK409" s="34"/>
      <c r="BU409" s="32"/>
      <c r="BX409" s="34"/>
      <c r="CA409" s="34"/>
      <c r="CN409" s="95"/>
    </row>
    <row r="410" customHeight="1" spans="19:92">
      <c r="S410" s="34"/>
      <c r="BK410" s="34"/>
      <c r="BU410" s="32"/>
      <c r="BX410" s="34"/>
      <c r="CA410" s="34"/>
      <c r="CN410" s="95"/>
    </row>
    <row r="411" customHeight="1" spans="19:92">
      <c r="S411" s="34"/>
      <c r="BK411" s="34"/>
      <c r="BU411" s="32"/>
      <c r="BX411" s="34"/>
      <c r="CA411" s="34"/>
      <c r="CN411" s="95"/>
    </row>
    <row r="412" customHeight="1" spans="19:92">
      <c r="S412" s="34"/>
      <c r="BK412" s="34"/>
      <c r="BU412" s="32"/>
      <c r="BX412" s="34"/>
      <c r="CA412" s="34"/>
      <c r="CN412" s="95"/>
    </row>
    <row r="413" customHeight="1" spans="19:92">
      <c r="S413" s="34"/>
      <c r="BK413" s="34"/>
      <c r="BU413" s="32"/>
      <c r="BX413" s="34"/>
      <c r="CA413" s="34"/>
      <c r="CN413" s="95"/>
    </row>
    <row r="414" customHeight="1" spans="19:92">
      <c r="S414" s="34"/>
      <c r="BK414" s="34"/>
      <c r="BU414" s="32"/>
      <c r="BX414" s="34"/>
      <c r="CA414" s="34"/>
      <c r="CN414" s="95"/>
    </row>
    <row r="415" customHeight="1" spans="19:92">
      <c r="S415" s="34"/>
      <c r="BK415" s="34"/>
      <c r="BU415" s="32"/>
      <c r="BX415" s="34"/>
      <c r="CA415" s="34"/>
      <c r="CN415" s="95"/>
    </row>
    <row r="416" customHeight="1" spans="19:92">
      <c r="S416" s="34"/>
      <c r="BK416" s="34"/>
      <c r="BU416" s="32"/>
      <c r="BX416" s="34"/>
      <c r="CA416" s="34"/>
      <c r="CN416" s="95"/>
    </row>
    <row r="417" customHeight="1" spans="19:92">
      <c r="S417" s="34"/>
      <c r="BK417" s="34"/>
      <c r="BU417" s="32"/>
      <c r="BX417" s="34"/>
      <c r="CA417" s="34"/>
      <c r="CN417" s="95"/>
    </row>
    <row r="418" customHeight="1" spans="19:92">
      <c r="S418" s="34"/>
      <c r="BK418" s="34"/>
      <c r="BU418" s="32"/>
      <c r="BX418" s="34"/>
      <c r="CA418" s="34"/>
      <c r="CN418" s="95"/>
    </row>
    <row r="419" customHeight="1" spans="19:92">
      <c r="S419" s="34"/>
      <c r="BK419" s="34"/>
      <c r="BU419" s="32"/>
      <c r="BX419" s="34"/>
      <c r="CA419" s="34"/>
      <c r="CN419" s="95"/>
    </row>
    <row r="420" customHeight="1" spans="19:92">
      <c r="S420" s="34"/>
      <c r="BK420" s="34"/>
      <c r="BU420" s="32"/>
      <c r="BX420" s="34"/>
      <c r="CA420" s="34"/>
      <c r="CN420" s="95"/>
    </row>
    <row r="421" customHeight="1" spans="19:92">
      <c r="S421" s="34"/>
      <c r="BK421" s="34"/>
      <c r="BU421" s="32"/>
      <c r="BX421" s="34"/>
      <c r="CA421" s="34"/>
      <c r="CN421" s="95"/>
    </row>
    <row r="422" customHeight="1" spans="19:92">
      <c r="S422" s="34"/>
      <c r="BK422" s="34"/>
      <c r="BU422" s="32"/>
      <c r="BX422" s="34"/>
      <c r="CA422" s="34"/>
      <c r="CN422" s="95"/>
    </row>
    <row r="423" customHeight="1" spans="19:92">
      <c r="S423" s="34"/>
      <c r="BK423" s="34"/>
      <c r="BU423" s="32"/>
      <c r="BX423" s="34"/>
      <c r="CA423" s="34"/>
      <c r="CN423" s="95"/>
    </row>
    <row r="424" customHeight="1" spans="19:92">
      <c r="S424" s="34"/>
      <c r="BK424" s="34"/>
      <c r="BU424" s="32"/>
      <c r="BX424" s="34"/>
      <c r="CA424" s="34"/>
      <c r="CN424" s="95"/>
    </row>
    <row r="425" customHeight="1" spans="19:92">
      <c r="S425" s="34"/>
      <c r="BK425" s="34"/>
      <c r="BU425" s="32"/>
      <c r="BX425" s="34"/>
      <c r="CA425" s="34"/>
      <c r="CN425" s="95"/>
    </row>
    <row r="426" customHeight="1" spans="19:92">
      <c r="S426" s="34"/>
      <c r="BK426" s="34"/>
      <c r="BU426" s="32"/>
      <c r="BX426" s="34"/>
      <c r="CA426" s="34"/>
      <c r="CN426" s="95"/>
    </row>
    <row r="427" customHeight="1" spans="19:92">
      <c r="S427" s="34"/>
      <c r="BK427" s="34"/>
      <c r="BU427" s="32"/>
      <c r="BX427" s="34"/>
      <c r="CA427" s="34"/>
      <c r="CN427" s="95"/>
    </row>
    <row r="428" customHeight="1" spans="19:92">
      <c r="S428" s="34"/>
      <c r="BK428" s="34"/>
      <c r="BU428" s="32"/>
      <c r="BX428" s="34"/>
      <c r="CA428" s="34"/>
      <c r="CN428" s="95"/>
    </row>
    <row r="429" customHeight="1" spans="19:92">
      <c r="S429" s="34"/>
      <c r="BK429" s="34"/>
      <c r="BU429" s="32"/>
      <c r="BX429" s="34"/>
      <c r="CA429" s="34"/>
      <c r="CN429" s="95"/>
    </row>
    <row r="430" customHeight="1" spans="19:92">
      <c r="S430" s="34"/>
      <c r="BK430" s="34"/>
      <c r="BU430" s="32"/>
      <c r="BX430" s="34"/>
      <c r="CA430" s="34"/>
      <c r="CN430" s="95"/>
    </row>
    <row r="431" customHeight="1" spans="19:92">
      <c r="S431" s="34"/>
      <c r="BK431" s="34"/>
      <c r="BU431" s="32"/>
      <c r="BX431" s="34"/>
      <c r="CA431" s="34"/>
      <c r="CN431" s="95"/>
    </row>
    <row r="432" customHeight="1" spans="19:92">
      <c r="S432" s="34"/>
      <c r="BK432" s="34"/>
      <c r="BU432" s="32"/>
      <c r="BX432" s="34"/>
      <c r="CA432" s="34"/>
      <c r="CN432" s="95"/>
    </row>
    <row r="433" customHeight="1" spans="19:92">
      <c r="S433" s="34"/>
      <c r="BK433" s="34"/>
      <c r="BU433" s="32"/>
      <c r="BX433" s="34"/>
      <c r="CA433" s="34"/>
      <c r="CN433" s="95"/>
    </row>
    <row r="434" customHeight="1" spans="19:92">
      <c r="S434" s="34"/>
      <c r="BK434" s="34"/>
      <c r="BU434" s="32"/>
      <c r="BX434" s="34"/>
      <c r="CA434" s="34"/>
      <c r="CN434" s="95"/>
    </row>
    <row r="435" customHeight="1" spans="19:92">
      <c r="S435" s="34"/>
      <c r="BK435" s="34"/>
      <c r="BU435" s="32"/>
      <c r="BX435" s="34"/>
      <c r="CA435" s="34"/>
      <c r="CN435" s="95"/>
    </row>
    <row r="436" customHeight="1" spans="19:92">
      <c r="S436" s="34"/>
      <c r="BK436" s="34"/>
      <c r="BU436" s="32"/>
      <c r="BX436" s="34"/>
      <c r="CA436" s="34"/>
      <c r="CN436" s="95"/>
    </row>
    <row r="437" customHeight="1" spans="19:92">
      <c r="S437" s="34"/>
      <c r="BK437" s="34"/>
      <c r="BU437" s="32"/>
      <c r="BX437" s="34"/>
      <c r="CA437" s="34"/>
      <c r="CN437" s="95"/>
    </row>
    <row r="438" customHeight="1" spans="19:92">
      <c r="S438" s="34"/>
      <c r="BK438" s="34"/>
      <c r="BU438" s="32"/>
      <c r="BX438" s="34"/>
      <c r="CA438" s="34"/>
      <c r="CN438" s="95"/>
    </row>
    <row r="439" customHeight="1" spans="19:92">
      <c r="S439" s="34"/>
      <c r="BK439" s="34"/>
      <c r="BU439" s="32"/>
      <c r="BX439" s="34"/>
      <c r="CA439" s="34"/>
      <c r="CN439" s="95"/>
    </row>
    <row r="440" customHeight="1" spans="19:92">
      <c r="S440" s="34"/>
      <c r="BK440" s="34"/>
      <c r="BU440" s="32"/>
      <c r="BX440" s="34"/>
      <c r="CA440" s="34"/>
      <c r="CN440" s="95"/>
    </row>
    <row r="441" customHeight="1" spans="19:92">
      <c r="S441" s="34"/>
      <c r="BK441" s="34"/>
      <c r="BU441" s="32"/>
      <c r="BX441" s="34"/>
      <c r="CA441" s="34"/>
      <c r="CN441" s="95"/>
    </row>
    <row r="442" customHeight="1" spans="19:92">
      <c r="S442" s="34"/>
      <c r="BK442" s="34"/>
      <c r="BU442" s="32"/>
      <c r="BX442" s="34"/>
      <c r="CA442" s="34"/>
      <c r="CN442" s="95"/>
    </row>
    <row r="443" customHeight="1" spans="19:92">
      <c r="S443" s="34"/>
      <c r="BK443" s="34"/>
      <c r="BU443" s="32"/>
      <c r="BX443" s="34"/>
      <c r="CA443" s="34"/>
      <c r="CN443" s="95"/>
    </row>
    <row r="444" customHeight="1" spans="19:92">
      <c r="S444" s="34"/>
      <c r="BK444" s="34"/>
      <c r="BU444" s="32"/>
      <c r="BX444" s="34"/>
      <c r="CA444" s="34"/>
      <c r="CN444" s="95"/>
    </row>
    <row r="445" customHeight="1" spans="19:92">
      <c r="S445" s="34"/>
      <c r="BK445" s="34"/>
      <c r="BU445" s="32"/>
      <c r="BX445" s="34"/>
      <c r="CA445" s="34"/>
      <c r="CN445" s="95"/>
    </row>
    <row r="446" customHeight="1" spans="19:92">
      <c r="S446" s="34"/>
      <c r="BK446" s="34"/>
      <c r="BU446" s="32"/>
      <c r="BX446" s="34"/>
      <c r="CA446" s="34"/>
      <c r="CN446" s="95"/>
    </row>
    <row r="447" customHeight="1" spans="19:92">
      <c r="S447" s="34"/>
      <c r="BK447" s="34"/>
      <c r="BU447" s="32"/>
      <c r="BX447" s="34"/>
      <c r="CA447" s="34"/>
      <c r="CN447" s="95"/>
    </row>
    <row r="448" customHeight="1" spans="19:92">
      <c r="S448" s="34"/>
      <c r="BK448" s="34"/>
      <c r="BU448" s="32"/>
      <c r="BX448" s="34"/>
      <c r="CA448" s="34"/>
      <c r="CN448" s="95"/>
    </row>
    <row r="449" customHeight="1" spans="19:92">
      <c r="S449" s="34"/>
      <c r="BK449" s="34"/>
      <c r="BU449" s="32"/>
      <c r="BX449" s="34"/>
      <c r="CA449" s="34"/>
      <c r="CN449" s="95"/>
    </row>
    <row r="450" customHeight="1" spans="19:92">
      <c r="S450" s="34"/>
      <c r="BK450" s="34"/>
      <c r="BU450" s="32"/>
      <c r="BX450" s="34"/>
      <c r="CA450" s="34"/>
      <c r="CN450" s="95"/>
    </row>
    <row r="451" customHeight="1" spans="19:92">
      <c r="S451" s="34"/>
      <c r="BK451" s="34"/>
      <c r="BU451" s="32"/>
      <c r="BX451" s="34"/>
      <c r="CA451" s="34"/>
      <c r="CN451" s="95"/>
    </row>
    <row r="452" customHeight="1" spans="19:92">
      <c r="S452" s="34"/>
      <c r="BK452" s="34"/>
      <c r="BU452" s="32"/>
      <c r="BX452" s="34"/>
      <c r="CA452" s="34"/>
      <c r="CN452" s="95"/>
    </row>
    <row r="453" customHeight="1" spans="19:92">
      <c r="S453" s="34"/>
      <c r="BK453" s="34"/>
      <c r="BU453" s="32"/>
      <c r="BX453" s="34"/>
      <c r="CA453" s="34"/>
      <c r="CN453" s="95"/>
    </row>
    <row r="454" customHeight="1" spans="19:92">
      <c r="S454" s="34"/>
      <c r="BK454" s="34"/>
      <c r="BU454" s="32"/>
      <c r="BX454" s="34"/>
      <c r="CA454" s="34"/>
      <c r="CN454" s="95"/>
    </row>
    <row r="455" customHeight="1" spans="19:92">
      <c r="S455" s="34"/>
      <c r="BK455" s="34"/>
      <c r="BU455" s="32"/>
      <c r="BX455" s="34"/>
      <c r="CA455" s="34"/>
      <c r="CN455" s="95"/>
    </row>
    <row r="456" customHeight="1" spans="19:92">
      <c r="S456" s="34"/>
      <c r="BK456" s="34"/>
      <c r="BU456" s="32"/>
      <c r="BX456" s="34"/>
      <c r="CA456" s="34"/>
      <c r="CN456" s="95"/>
    </row>
    <row r="457" customHeight="1" spans="19:92">
      <c r="S457" s="34"/>
      <c r="BK457" s="34"/>
      <c r="BU457" s="32"/>
      <c r="BX457" s="34"/>
      <c r="CA457" s="34"/>
      <c r="CN457" s="95"/>
    </row>
    <row r="458" customHeight="1" spans="19:92">
      <c r="S458" s="34"/>
      <c r="BK458" s="34"/>
      <c r="BU458" s="32"/>
      <c r="BX458" s="34"/>
      <c r="CA458" s="34"/>
      <c r="CN458" s="95"/>
    </row>
    <row r="459" customHeight="1" spans="19:92">
      <c r="S459" s="34"/>
      <c r="BK459" s="34"/>
      <c r="BU459" s="32"/>
      <c r="BX459" s="34"/>
      <c r="CA459" s="34"/>
      <c r="CN459" s="95"/>
    </row>
    <row r="460" customHeight="1" spans="19:92">
      <c r="S460" s="34"/>
      <c r="BK460" s="34"/>
      <c r="BU460" s="32"/>
      <c r="BX460" s="34"/>
      <c r="CA460" s="34"/>
      <c r="CN460" s="95"/>
    </row>
    <row r="461" customHeight="1" spans="19:92">
      <c r="S461" s="34"/>
      <c r="BK461" s="34"/>
      <c r="BU461" s="32"/>
      <c r="BX461" s="34"/>
      <c r="CA461" s="34"/>
      <c r="CN461" s="95"/>
    </row>
    <row r="462" customHeight="1" spans="19:92">
      <c r="S462" s="34"/>
      <c r="BK462" s="34"/>
      <c r="BU462" s="32"/>
      <c r="BX462" s="34"/>
      <c r="CA462" s="34"/>
      <c r="CN462" s="95"/>
    </row>
    <row r="463" customHeight="1" spans="19:92">
      <c r="S463" s="34"/>
      <c r="BK463" s="34"/>
      <c r="BU463" s="32"/>
      <c r="BX463" s="34"/>
      <c r="CA463" s="34"/>
      <c r="CN463" s="95"/>
    </row>
    <row r="464" customHeight="1" spans="19:92">
      <c r="S464" s="34"/>
      <c r="BK464" s="34"/>
      <c r="BU464" s="32"/>
      <c r="BX464" s="34"/>
      <c r="CA464" s="34"/>
      <c r="CN464" s="95"/>
    </row>
    <row r="465" customHeight="1" spans="19:92">
      <c r="S465" s="34"/>
      <c r="BK465" s="34"/>
      <c r="BU465" s="32"/>
      <c r="BX465" s="34"/>
      <c r="CA465" s="34"/>
      <c r="CN465" s="95"/>
    </row>
    <row r="466" customHeight="1" spans="19:92">
      <c r="S466" s="34"/>
      <c r="BK466" s="34"/>
      <c r="BU466" s="32"/>
      <c r="BX466" s="34"/>
      <c r="CA466" s="34"/>
      <c r="CN466" s="95"/>
    </row>
    <row r="467" customHeight="1" spans="19:92">
      <c r="S467" s="34"/>
      <c r="BK467" s="34"/>
      <c r="BU467" s="32"/>
      <c r="BX467" s="34"/>
      <c r="CA467" s="34"/>
      <c r="CN467" s="95"/>
    </row>
    <row r="468" customHeight="1" spans="19:92">
      <c r="S468" s="34"/>
      <c r="BK468" s="34"/>
      <c r="BU468" s="32"/>
      <c r="BX468" s="34"/>
      <c r="CA468" s="34"/>
      <c r="CN468" s="95"/>
    </row>
    <row r="469" customHeight="1" spans="19:92">
      <c r="S469" s="34"/>
      <c r="BK469" s="34"/>
      <c r="BU469" s="32"/>
      <c r="BX469" s="34"/>
      <c r="CA469" s="34"/>
      <c r="CN469" s="95"/>
    </row>
    <row r="470" customHeight="1" spans="19:92">
      <c r="S470" s="34"/>
      <c r="BK470" s="34"/>
      <c r="BU470" s="32"/>
      <c r="BX470" s="34"/>
      <c r="CA470" s="34"/>
      <c r="CN470" s="95"/>
    </row>
    <row r="471" customHeight="1" spans="19:92">
      <c r="S471" s="34"/>
      <c r="BK471" s="34"/>
      <c r="BU471" s="32"/>
      <c r="BX471" s="34"/>
      <c r="CA471" s="34"/>
      <c r="CN471" s="95"/>
    </row>
    <row r="472" customHeight="1" spans="19:92">
      <c r="S472" s="34"/>
      <c r="BK472" s="34"/>
      <c r="BU472" s="32"/>
      <c r="BX472" s="34"/>
      <c r="CA472" s="34"/>
      <c r="CN472" s="95"/>
    </row>
    <row r="473" customHeight="1" spans="19:92">
      <c r="S473" s="34"/>
      <c r="BK473" s="34"/>
      <c r="BU473" s="32"/>
      <c r="BX473" s="34"/>
      <c r="CA473" s="34"/>
      <c r="CN473" s="95"/>
    </row>
    <row r="474" customHeight="1" spans="19:92">
      <c r="S474" s="34"/>
      <c r="BK474" s="34"/>
      <c r="BU474" s="32"/>
      <c r="BX474" s="34"/>
      <c r="CA474" s="34"/>
      <c r="CN474" s="95"/>
    </row>
    <row r="475" customHeight="1" spans="19:92">
      <c r="S475" s="34"/>
      <c r="BK475" s="34"/>
      <c r="BU475" s="32"/>
      <c r="BX475" s="34"/>
      <c r="CA475" s="34"/>
      <c r="CN475" s="95"/>
    </row>
    <row r="476" customHeight="1" spans="19:92">
      <c r="S476" s="34"/>
      <c r="BK476" s="34"/>
      <c r="BU476" s="32"/>
      <c r="BX476" s="34"/>
      <c r="CA476" s="34"/>
      <c r="CN476" s="95"/>
    </row>
    <row r="477" customHeight="1" spans="19:92">
      <c r="S477" s="34"/>
      <c r="BK477" s="34"/>
      <c r="BU477" s="32"/>
      <c r="BX477" s="34"/>
      <c r="CA477" s="34"/>
      <c r="CN477" s="95"/>
    </row>
    <row r="478" customHeight="1" spans="19:92">
      <c r="S478" s="34"/>
      <c r="BK478" s="34"/>
      <c r="BU478" s="32"/>
      <c r="BX478" s="34"/>
      <c r="CA478" s="34"/>
      <c r="CN478" s="95"/>
    </row>
    <row r="479" customHeight="1" spans="19:92">
      <c r="S479" s="34"/>
      <c r="BK479" s="34"/>
      <c r="BU479" s="32"/>
      <c r="BX479" s="34"/>
      <c r="CA479" s="34"/>
      <c r="CN479" s="95"/>
    </row>
    <row r="480" customHeight="1" spans="19:92">
      <c r="S480" s="34"/>
      <c r="BK480" s="34"/>
      <c r="BU480" s="32"/>
      <c r="BX480" s="34"/>
      <c r="CA480" s="34"/>
      <c r="CN480" s="95"/>
    </row>
    <row r="481" customHeight="1" spans="19:92">
      <c r="S481" s="34"/>
      <c r="BK481" s="34"/>
      <c r="BU481" s="32"/>
      <c r="BX481" s="34"/>
      <c r="CA481" s="34"/>
      <c r="CN481" s="95"/>
    </row>
    <row r="482" customHeight="1" spans="19:92">
      <c r="S482" s="34"/>
      <c r="BK482" s="34"/>
      <c r="BU482" s="32"/>
      <c r="BX482" s="34"/>
      <c r="CA482" s="34"/>
      <c r="CN482" s="95"/>
    </row>
    <row r="483" customHeight="1" spans="19:92">
      <c r="S483" s="34"/>
      <c r="BK483" s="34"/>
      <c r="BU483" s="32"/>
      <c r="BX483" s="34"/>
      <c r="CA483" s="34"/>
      <c r="CN483" s="95"/>
    </row>
    <row r="484" customHeight="1" spans="19:92">
      <c r="S484" s="34"/>
      <c r="BK484" s="34"/>
      <c r="BU484" s="32"/>
      <c r="BX484" s="34"/>
      <c r="CA484" s="34"/>
      <c r="CN484" s="95"/>
    </row>
    <row r="485" customHeight="1" spans="19:92">
      <c r="S485" s="34"/>
      <c r="BK485" s="34"/>
      <c r="BU485" s="32"/>
      <c r="BX485" s="34"/>
      <c r="CA485" s="34"/>
      <c r="CN485" s="95"/>
    </row>
    <row r="486" customHeight="1" spans="19:92">
      <c r="S486" s="34"/>
      <c r="BK486" s="34"/>
      <c r="BU486" s="32"/>
      <c r="BX486" s="34"/>
      <c r="CA486" s="34"/>
      <c r="CN486" s="95"/>
    </row>
    <row r="487" customHeight="1" spans="19:92">
      <c r="S487" s="34"/>
      <c r="BK487" s="34"/>
      <c r="BU487" s="32"/>
      <c r="BX487" s="34"/>
      <c r="CA487" s="34"/>
      <c r="CN487" s="95"/>
    </row>
    <row r="488" customHeight="1" spans="19:92">
      <c r="S488" s="34"/>
      <c r="BK488" s="34"/>
      <c r="BU488" s="32"/>
      <c r="BX488" s="34"/>
      <c r="CA488" s="34"/>
      <c r="CN488" s="95"/>
    </row>
    <row r="489" customHeight="1" spans="19:92">
      <c r="S489" s="34"/>
      <c r="BK489" s="34"/>
      <c r="BU489" s="32"/>
      <c r="BX489" s="34"/>
      <c r="CA489" s="34"/>
      <c r="CN489" s="95"/>
    </row>
    <row r="490" customHeight="1" spans="19:92">
      <c r="S490" s="34"/>
      <c r="BK490" s="34"/>
      <c r="BU490" s="32"/>
      <c r="BX490" s="34"/>
      <c r="CA490" s="34"/>
      <c r="CN490" s="95"/>
    </row>
    <row r="491" customHeight="1" spans="19:92">
      <c r="S491" s="34"/>
      <c r="BK491" s="34"/>
      <c r="BU491" s="32"/>
      <c r="BX491" s="34"/>
      <c r="CA491" s="34"/>
      <c r="CN491" s="95"/>
    </row>
    <row r="492" customHeight="1" spans="19:92">
      <c r="S492" s="34"/>
      <c r="BK492" s="34"/>
      <c r="BU492" s="32"/>
      <c r="BX492" s="34"/>
      <c r="CA492" s="34"/>
      <c r="CN492" s="95"/>
    </row>
    <row r="493" customHeight="1" spans="19:92">
      <c r="S493" s="34"/>
      <c r="BK493" s="34"/>
      <c r="BU493" s="32"/>
      <c r="BX493" s="34"/>
      <c r="CA493" s="34"/>
      <c r="CN493" s="95"/>
    </row>
    <row r="494" customHeight="1" spans="19:92">
      <c r="S494" s="34"/>
      <c r="BK494" s="34"/>
      <c r="BU494" s="32"/>
      <c r="BX494" s="34"/>
      <c r="CA494" s="34"/>
      <c r="CN494" s="95"/>
    </row>
    <row r="495" customHeight="1" spans="19:92">
      <c r="S495" s="34"/>
      <c r="BK495" s="34"/>
      <c r="BU495" s="32"/>
      <c r="BX495" s="34"/>
      <c r="CA495" s="34"/>
      <c r="CN495" s="95"/>
    </row>
    <row r="496" customHeight="1" spans="19:92">
      <c r="S496" s="34"/>
      <c r="BK496" s="34"/>
      <c r="BU496" s="32"/>
      <c r="BX496" s="34"/>
      <c r="CA496" s="34"/>
      <c r="CN496" s="95"/>
    </row>
    <row r="497" customHeight="1" spans="19:92">
      <c r="S497" s="34"/>
      <c r="BK497" s="34"/>
      <c r="BU497" s="32"/>
      <c r="BX497" s="34"/>
      <c r="CA497" s="34"/>
      <c r="CN497" s="95"/>
    </row>
    <row r="498" customHeight="1" spans="19:92">
      <c r="S498" s="34"/>
      <c r="BK498" s="34"/>
      <c r="BU498" s="32"/>
      <c r="BX498" s="34"/>
      <c r="CA498" s="34"/>
      <c r="CN498" s="95"/>
    </row>
    <row r="499" customHeight="1" spans="19:92">
      <c r="S499" s="34"/>
      <c r="BK499" s="34"/>
      <c r="BU499" s="32"/>
      <c r="BX499" s="34"/>
      <c r="CA499" s="34"/>
      <c r="CN499" s="95"/>
    </row>
    <row r="500" customHeight="1" spans="19:92">
      <c r="S500" s="34"/>
      <c r="BK500" s="34"/>
      <c r="BU500" s="32"/>
      <c r="BX500" s="34"/>
      <c r="CA500" s="34"/>
      <c r="CN500" s="95"/>
    </row>
    <row r="501" customHeight="1" spans="19:92">
      <c r="S501" s="34"/>
      <c r="BK501" s="34"/>
      <c r="BU501" s="32"/>
      <c r="BX501" s="34"/>
      <c r="CA501" s="34"/>
      <c r="CN501" s="95"/>
    </row>
    <row r="502" customHeight="1" spans="19:92">
      <c r="S502" s="34"/>
      <c r="BK502" s="34"/>
      <c r="BU502" s="32"/>
      <c r="BX502" s="34"/>
      <c r="CA502" s="34"/>
      <c r="CN502" s="95"/>
    </row>
    <row r="503" customHeight="1" spans="19:92">
      <c r="S503" s="34"/>
      <c r="BK503" s="34"/>
      <c r="BU503" s="32"/>
      <c r="BX503" s="34"/>
      <c r="CA503" s="34"/>
      <c r="CN503" s="95"/>
    </row>
    <row r="504" customHeight="1" spans="19:92">
      <c r="S504" s="34"/>
      <c r="BK504" s="34"/>
      <c r="BU504" s="32"/>
      <c r="BX504" s="34"/>
      <c r="CA504" s="34"/>
      <c r="CN504" s="95"/>
    </row>
    <row r="505" customHeight="1" spans="19:92">
      <c r="S505" s="34"/>
      <c r="BK505" s="34"/>
      <c r="BU505" s="32"/>
      <c r="BX505" s="34"/>
      <c r="CA505" s="34"/>
      <c r="CN505" s="95"/>
    </row>
    <row r="506" customHeight="1" spans="19:92">
      <c r="S506" s="34"/>
      <c r="BK506" s="34"/>
      <c r="BU506" s="32"/>
      <c r="BX506" s="34"/>
      <c r="CA506" s="34"/>
      <c r="CN506" s="95"/>
    </row>
    <row r="507" customHeight="1" spans="19:92">
      <c r="S507" s="34"/>
      <c r="BK507" s="34"/>
      <c r="BU507" s="32"/>
      <c r="BX507" s="34"/>
      <c r="CA507" s="34"/>
      <c r="CN507" s="95"/>
    </row>
    <row r="508" customHeight="1" spans="19:92">
      <c r="S508" s="34"/>
      <c r="BK508" s="34"/>
      <c r="BU508" s="32"/>
      <c r="BX508" s="34"/>
      <c r="CA508" s="34"/>
      <c r="CN508" s="95"/>
    </row>
    <row r="509" customHeight="1" spans="19:92">
      <c r="S509" s="34"/>
      <c r="BK509" s="34"/>
      <c r="BU509" s="32"/>
      <c r="BX509" s="34"/>
      <c r="CA509" s="34"/>
      <c r="CN509" s="95"/>
    </row>
    <row r="510" customHeight="1" spans="19:92">
      <c r="S510" s="34"/>
      <c r="BK510" s="34"/>
      <c r="BU510" s="32"/>
      <c r="BX510" s="34"/>
      <c r="CA510" s="34"/>
      <c r="CN510" s="95"/>
    </row>
    <row r="511" customHeight="1" spans="19:92">
      <c r="S511" s="34"/>
      <c r="BK511" s="34"/>
      <c r="BU511" s="32"/>
      <c r="BX511" s="34"/>
      <c r="CA511" s="34"/>
      <c r="CN511" s="95"/>
    </row>
    <row r="512" customHeight="1" spans="19:92">
      <c r="S512" s="34"/>
      <c r="BK512" s="34"/>
      <c r="BU512" s="32"/>
      <c r="BX512" s="34"/>
      <c r="CA512" s="34"/>
      <c r="CN512" s="95"/>
    </row>
    <row r="513" customHeight="1" spans="19:92">
      <c r="S513" s="34"/>
      <c r="BK513" s="34"/>
      <c r="BU513" s="32"/>
      <c r="BX513" s="34"/>
      <c r="CA513" s="34"/>
      <c r="CN513" s="95"/>
    </row>
    <row r="514" customHeight="1" spans="19:92">
      <c r="S514" s="34"/>
      <c r="BK514" s="34"/>
      <c r="BU514" s="32"/>
      <c r="BX514" s="34"/>
      <c r="CA514" s="34"/>
      <c r="CN514" s="95"/>
    </row>
    <row r="515" customHeight="1" spans="19:92">
      <c r="S515" s="34"/>
      <c r="BK515" s="34"/>
      <c r="BU515" s="32"/>
      <c r="BX515" s="34"/>
      <c r="CA515" s="34"/>
      <c r="CN515" s="95"/>
    </row>
    <row r="516" customHeight="1" spans="19:92">
      <c r="S516" s="34"/>
      <c r="BK516" s="34"/>
      <c r="BU516" s="32"/>
      <c r="BX516" s="34"/>
      <c r="CA516" s="34"/>
      <c r="CN516" s="95"/>
    </row>
    <row r="517" customHeight="1" spans="19:92">
      <c r="S517" s="34"/>
      <c r="BK517" s="34"/>
      <c r="BU517" s="32"/>
      <c r="BX517" s="34"/>
      <c r="CA517" s="34"/>
      <c r="CN517" s="95"/>
    </row>
    <row r="518" customHeight="1" spans="19:92">
      <c r="S518" s="34"/>
      <c r="BK518" s="34"/>
      <c r="BU518" s="32"/>
      <c r="BX518" s="34"/>
      <c r="CA518" s="34"/>
      <c r="CN518" s="95"/>
    </row>
    <row r="519" customHeight="1" spans="19:92">
      <c r="S519" s="34"/>
      <c r="BK519" s="34"/>
      <c r="BU519" s="32"/>
      <c r="BX519" s="34"/>
      <c r="CA519" s="34"/>
      <c r="CN519" s="95"/>
    </row>
    <row r="520" customHeight="1" spans="19:92">
      <c r="S520" s="34"/>
      <c r="BK520" s="34"/>
      <c r="BU520" s="32"/>
      <c r="BX520" s="34"/>
      <c r="CA520" s="34"/>
      <c r="CN520" s="95"/>
    </row>
    <row r="521" customHeight="1" spans="19:92">
      <c r="S521" s="34"/>
      <c r="BK521" s="34"/>
      <c r="BU521" s="32"/>
      <c r="BX521" s="34"/>
      <c r="CA521" s="34"/>
      <c r="CN521" s="95"/>
    </row>
    <row r="522" customHeight="1" spans="19:92">
      <c r="S522" s="34"/>
      <c r="BK522" s="34"/>
      <c r="BU522" s="32"/>
      <c r="BX522" s="34"/>
      <c r="CA522" s="34"/>
      <c r="CN522" s="95"/>
    </row>
    <row r="523" customHeight="1" spans="19:92">
      <c r="S523" s="34"/>
      <c r="BK523" s="34"/>
      <c r="BU523" s="32"/>
      <c r="BX523" s="34"/>
      <c r="CA523" s="34"/>
      <c r="CN523" s="95"/>
    </row>
    <row r="524" customHeight="1" spans="19:92">
      <c r="S524" s="34"/>
      <c r="BK524" s="34"/>
      <c r="BU524" s="32"/>
      <c r="BX524" s="34"/>
      <c r="CA524" s="34"/>
      <c r="CN524" s="95"/>
    </row>
    <row r="525" customHeight="1" spans="19:92">
      <c r="S525" s="34"/>
      <c r="BK525" s="34"/>
      <c r="BU525" s="32"/>
      <c r="BX525" s="34"/>
      <c r="CA525" s="34"/>
      <c r="CN525" s="95"/>
    </row>
    <row r="526" customHeight="1" spans="19:92">
      <c r="S526" s="34"/>
      <c r="BK526" s="34"/>
      <c r="BU526" s="32"/>
      <c r="BX526" s="34"/>
      <c r="CA526" s="34"/>
      <c r="CN526" s="95"/>
    </row>
    <row r="527" customHeight="1" spans="19:92">
      <c r="S527" s="34"/>
      <c r="BK527" s="34"/>
      <c r="BU527" s="32"/>
      <c r="BX527" s="34"/>
      <c r="CA527" s="34"/>
      <c r="CN527" s="95"/>
    </row>
    <row r="528" customHeight="1" spans="19:92">
      <c r="S528" s="34"/>
      <c r="BK528" s="34"/>
      <c r="BU528" s="32"/>
      <c r="BX528" s="34"/>
      <c r="CA528" s="34"/>
      <c r="CN528" s="95"/>
    </row>
    <row r="529" customHeight="1" spans="19:92">
      <c r="S529" s="34"/>
      <c r="BK529" s="34"/>
      <c r="BU529" s="32"/>
      <c r="BX529" s="34"/>
      <c r="CA529" s="34"/>
      <c r="CN529" s="95"/>
    </row>
    <row r="530" customHeight="1" spans="19:92">
      <c r="S530" s="34"/>
      <c r="BK530" s="34"/>
      <c r="BU530" s="32"/>
      <c r="BX530" s="34"/>
      <c r="CA530" s="34"/>
      <c r="CN530" s="95"/>
    </row>
    <row r="531" customHeight="1" spans="19:92">
      <c r="S531" s="34"/>
      <c r="BK531" s="34"/>
      <c r="BU531" s="32"/>
      <c r="BX531" s="34"/>
      <c r="CA531" s="34"/>
      <c r="CN531" s="95"/>
    </row>
    <row r="532" customHeight="1" spans="19:92">
      <c r="S532" s="34"/>
      <c r="BK532" s="34"/>
      <c r="BU532" s="32"/>
      <c r="BX532" s="34"/>
      <c r="CA532" s="34"/>
      <c r="CN532" s="95"/>
    </row>
    <row r="533" customHeight="1" spans="19:92">
      <c r="S533" s="34"/>
      <c r="BK533" s="34"/>
      <c r="BU533" s="32"/>
      <c r="BX533" s="34"/>
      <c r="CA533" s="34"/>
      <c r="CN533" s="95"/>
    </row>
    <row r="534" customHeight="1" spans="19:92">
      <c r="S534" s="34"/>
      <c r="BK534" s="34"/>
      <c r="BU534" s="32"/>
      <c r="BX534" s="34"/>
      <c r="CA534" s="34"/>
      <c r="CN534" s="95"/>
    </row>
    <row r="535" customHeight="1" spans="19:92">
      <c r="S535" s="34"/>
      <c r="BK535" s="34"/>
      <c r="BU535" s="32"/>
      <c r="BX535" s="34"/>
      <c r="CA535" s="34"/>
      <c r="CN535" s="95"/>
    </row>
    <row r="536" customHeight="1" spans="19:92">
      <c r="S536" s="34"/>
      <c r="BK536" s="34"/>
      <c r="BU536" s="32"/>
      <c r="BX536" s="34"/>
      <c r="CA536" s="34"/>
      <c r="CN536" s="95"/>
    </row>
    <row r="537" customHeight="1" spans="19:92">
      <c r="S537" s="34"/>
      <c r="BK537" s="34"/>
      <c r="BU537" s="32"/>
      <c r="BX537" s="34"/>
      <c r="CA537" s="34"/>
      <c r="CN537" s="95"/>
    </row>
    <row r="538" customHeight="1" spans="19:92">
      <c r="S538" s="34"/>
      <c r="BK538" s="34"/>
      <c r="BU538" s="32"/>
      <c r="BX538" s="34"/>
      <c r="CA538" s="34"/>
      <c r="CN538" s="95"/>
    </row>
    <row r="539" customHeight="1" spans="19:92">
      <c r="S539" s="34"/>
      <c r="BK539" s="34"/>
      <c r="BU539" s="32"/>
      <c r="BX539" s="34"/>
      <c r="CA539" s="34"/>
      <c r="CN539" s="95"/>
    </row>
    <row r="540" customHeight="1" spans="19:92">
      <c r="S540" s="34"/>
      <c r="BK540" s="34"/>
      <c r="BU540" s="32"/>
      <c r="BX540" s="34"/>
      <c r="CA540" s="34"/>
      <c r="CN540" s="95"/>
    </row>
    <row r="541" customHeight="1" spans="19:92">
      <c r="S541" s="34"/>
      <c r="BK541" s="34"/>
      <c r="BU541" s="32"/>
      <c r="BX541" s="34"/>
      <c r="CA541" s="34"/>
      <c r="CN541" s="95"/>
    </row>
    <row r="542" customHeight="1" spans="19:92">
      <c r="S542" s="34"/>
      <c r="BK542" s="34"/>
      <c r="BU542" s="32"/>
      <c r="BX542" s="34"/>
      <c r="CA542" s="34"/>
      <c r="CN542" s="95"/>
    </row>
    <row r="543" customHeight="1" spans="19:92">
      <c r="S543" s="34"/>
      <c r="BK543" s="34"/>
      <c r="BU543" s="32"/>
      <c r="BX543" s="34"/>
      <c r="CA543" s="34"/>
      <c r="CN543" s="95"/>
    </row>
    <row r="544" customHeight="1" spans="19:92">
      <c r="S544" s="34"/>
      <c r="BK544" s="34"/>
      <c r="BU544" s="32"/>
      <c r="BX544" s="34"/>
      <c r="CA544" s="34"/>
      <c r="CN544" s="95"/>
    </row>
    <row r="545" customHeight="1" spans="19:92">
      <c r="S545" s="34"/>
      <c r="BK545" s="34"/>
      <c r="BU545" s="32"/>
      <c r="BX545" s="34"/>
      <c r="CA545" s="34"/>
      <c r="CN545" s="95"/>
    </row>
    <row r="546" customHeight="1" spans="19:92">
      <c r="S546" s="34"/>
      <c r="BK546" s="34"/>
      <c r="BU546" s="32"/>
      <c r="BX546" s="34"/>
      <c r="CA546" s="34"/>
      <c r="CN546" s="95"/>
    </row>
    <row r="547" customHeight="1" spans="19:92">
      <c r="S547" s="34"/>
      <c r="BK547" s="34"/>
      <c r="BU547" s="32"/>
      <c r="BX547" s="34"/>
      <c r="CA547" s="34"/>
      <c r="CN547" s="95"/>
    </row>
    <row r="548" customHeight="1" spans="19:92">
      <c r="S548" s="34"/>
      <c r="BK548" s="34"/>
      <c r="BU548" s="32"/>
      <c r="BX548" s="34"/>
      <c r="CA548" s="34"/>
      <c r="CN548" s="95"/>
    </row>
    <row r="549" customHeight="1" spans="19:92">
      <c r="S549" s="34"/>
      <c r="BK549" s="34"/>
      <c r="BU549" s="32"/>
      <c r="BX549" s="34"/>
      <c r="CA549" s="34"/>
      <c r="CN549" s="95"/>
    </row>
    <row r="550" customHeight="1" spans="19:92">
      <c r="S550" s="34"/>
      <c r="BK550" s="34"/>
      <c r="BU550" s="32"/>
      <c r="BX550" s="34"/>
      <c r="CA550" s="34"/>
      <c r="CN550" s="95"/>
    </row>
    <row r="551" customHeight="1" spans="19:92">
      <c r="S551" s="34"/>
      <c r="BK551" s="34"/>
      <c r="BU551" s="32"/>
      <c r="BX551" s="34"/>
      <c r="CA551" s="34"/>
      <c r="CN551" s="95"/>
    </row>
    <row r="552" customHeight="1" spans="19:92">
      <c r="S552" s="34"/>
      <c r="BK552" s="34"/>
      <c r="BU552" s="32"/>
      <c r="BX552" s="34"/>
      <c r="CA552" s="34"/>
      <c r="CN552" s="95"/>
    </row>
    <row r="553" customHeight="1" spans="19:92">
      <c r="S553" s="34"/>
      <c r="BK553" s="34"/>
      <c r="BU553" s="32"/>
      <c r="BX553" s="34"/>
      <c r="CA553" s="34"/>
      <c r="CN553" s="95"/>
    </row>
    <row r="554" customHeight="1" spans="19:92">
      <c r="S554" s="34"/>
      <c r="BK554" s="34"/>
      <c r="BU554" s="32"/>
      <c r="BX554" s="34"/>
      <c r="CA554" s="34"/>
      <c r="CN554" s="95"/>
    </row>
    <row r="555" customHeight="1" spans="19:92">
      <c r="S555" s="34"/>
      <c r="BK555" s="34"/>
      <c r="BU555" s="32"/>
      <c r="BX555" s="34"/>
      <c r="CA555" s="34"/>
      <c r="CN555" s="95"/>
    </row>
    <row r="556" customHeight="1" spans="19:92">
      <c r="S556" s="34"/>
      <c r="BK556" s="34"/>
      <c r="BU556" s="32"/>
      <c r="BX556" s="34"/>
      <c r="CA556" s="34"/>
      <c r="CN556" s="95"/>
    </row>
    <row r="557" customHeight="1" spans="19:92">
      <c r="S557" s="34"/>
      <c r="BK557" s="34"/>
      <c r="BU557" s="32"/>
      <c r="BX557" s="34"/>
      <c r="CA557" s="34"/>
      <c r="CN557" s="95"/>
    </row>
    <row r="558" customHeight="1" spans="19:92">
      <c r="S558" s="34"/>
      <c r="BK558" s="34"/>
      <c r="BU558" s="32"/>
      <c r="BX558" s="34"/>
      <c r="CA558" s="34"/>
      <c r="CN558" s="95"/>
    </row>
    <row r="559" customHeight="1" spans="19:92">
      <c r="S559" s="34"/>
      <c r="BK559" s="34"/>
      <c r="BU559" s="32"/>
      <c r="BX559" s="34"/>
      <c r="CA559" s="34"/>
      <c r="CN559" s="95"/>
    </row>
    <row r="560" customHeight="1" spans="19:92">
      <c r="S560" s="34"/>
      <c r="BK560" s="34"/>
      <c r="BU560" s="32"/>
      <c r="BX560" s="34"/>
      <c r="CA560" s="34"/>
      <c r="CN560" s="95"/>
    </row>
    <row r="561" customHeight="1" spans="19:92">
      <c r="S561" s="34"/>
      <c r="BK561" s="34"/>
      <c r="BU561" s="32"/>
      <c r="BX561" s="34"/>
      <c r="CA561" s="34"/>
      <c r="CN561" s="95"/>
    </row>
    <row r="562" customHeight="1" spans="19:92">
      <c r="S562" s="34"/>
      <c r="BK562" s="34"/>
      <c r="BU562" s="32"/>
      <c r="BX562" s="34"/>
      <c r="CA562" s="34"/>
      <c r="CN562" s="95"/>
    </row>
    <row r="563" customHeight="1" spans="19:92">
      <c r="S563" s="34"/>
      <c r="BK563" s="34"/>
      <c r="BU563" s="32"/>
      <c r="BX563" s="34"/>
      <c r="CA563" s="34"/>
      <c r="CN563" s="95"/>
    </row>
    <row r="564" customHeight="1" spans="19:92">
      <c r="S564" s="34"/>
      <c r="BK564" s="34"/>
      <c r="BU564" s="32"/>
      <c r="BX564" s="34"/>
      <c r="CA564" s="34"/>
      <c r="CN564" s="95"/>
    </row>
    <row r="565" customHeight="1" spans="19:92">
      <c r="S565" s="34"/>
      <c r="BK565" s="34"/>
      <c r="BU565" s="32"/>
      <c r="BX565" s="34"/>
      <c r="CA565" s="34"/>
      <c r="CN565" s="95"/>
    </row>
    <row r="566" customHeight="1" spans="19:92">
      <c r="S566" s="34"/>
      <c r="BK566" s="34"/>
      <c r="BU566" s="32"/>
      <c r="BX566" s="34"/>
      <c r="CA566" s="34"/>
      <c r="CN566" s="95"/>
    </row>
    <row r="567" customHeight="1" spans="19:92">
      <c r="S567" s="34"/>
      <c r="BK567" s="34"/>
      <c r="BU567" s="32"/>
      <c r="BX567" s="34"/>
      <c r="CA567" s="34"/>
      <c r="CN567" s="95"/>
    </row>
    <row r="568" customHeight="1" spans="19:92">
      <c r="S568" s="34"/>
      <c r="BK568" s="34"/>
      <c r="BU568" s="32"/>
      <c r="BX568" s="34"/>
      <c r="CA568" s="34"/>
      <c r="CN568" s="95"/>
    </row>
    <row r="569" customHeight="1" spans="19:92">
      <c r="S569" s="34"/>
      <c r="BK569" s="34"/>
      <c r="BU569" s="32"/>
      <c r="BX569" s="34"/>
      <c r="CA569" s="34"/>
      <c r="CN569" s="95"/>
    </row>
    <row r="570" customHeight="1" spans="19:92">
      <c r="S570" s="34"/>
      <c r="BK570" s="34"/>
      <c r="BU570" s="32"/>
      <c r="BX570" s="34"/>
      <c r="CA570" s="34"/>
      <c r="CN570" s="95"/>
    </row>
    <row r="571" customHeight="1" spans="19:92">
      <c r="S571" s="34"/>
      <c r="BK571" s="34"/>
      <c r="BU571" s="32"/>
      <c r="BX571" s="34"/>
      <c r="CA571" s="34"/>
      <c r="CN571" s="95"/>
    </row>
    <row r="572" customHeight="1" spans="19:92">
      <c r="S572" s="34"/>
      <c r="BK572" s="34"/>
      <c r="BU572" s="32"/>
      <c r="BX572" s="34"/>
      <c r="CA572" s="34"/>
      <c r="CN572" s="95"/>
    </row>
    <row r="573" customHeight="1" spans="19:92">
      <c r="S573" s="34"/>
      <c r="BK573" s="34"/>
      <c r="BU573" s="32"/>
      <c r="BX573" s="34"/>
      <c r="CA573" s="34"/>
      <c r="CN573" s="95"/>
    </row>
    <row r="574" customHeight="1" spans="19:92">
      <c r="S574" s="34"/>
      <c r="BK574" s="34"/>
      <c r="BU574" s="32"/>
      <c r="BX574" s="34"/>
      <c r="CA574" s="34"/>
      <c r="CN574" s="95"/>
    </row>
    <row r="575" customHeight="1" spans="19:92">
      <c r="S575" s="34"/>
      <c r="BK575" s="34"/>
      <c r="BU575" s="32"/>
      <c r="BX575" s="34"/>
      <c r="CA575" s="34"/>
      <c r="CN575" s="95"/>
    </row>
    <row r="576" customHeight="1" spans="19:92">
      <c r="S576" s="34"/>
      <c r="BK576" s="34"/>
      <c r="BU576" s="32"/>
      <c r="BX576" s="34"/>
      <c r="CA576" s="34"/>
      <c r="CN576" s="95"/>
    </row>
    <row r="577" customHeight="1" spans="19:92">
      <c r="S577" s="34"/>
      <c r="BK577" s="34"/>
      <c r="BU577" s="32"/>
      <c r="BX577" s="34"/>
      <c r="CA577" s="34"/>
      <c r="CN577" s="95"/>
    </row>
    <row r="578" customHeight="1" spans="19:92">
      <c r="S578" s="34"/>
      <c r="BK578" s="34"/>
      <c r="BU578" s="32"/>
      <c r="BX578" s="34"/>
      <c r="CA578" s="34"/>
      <c r="CN578" s="95"/>
    </row>
    <row r="579" customHeight="1" spans="19:92">
      <c r="S579" s="34"/>
      <c r="BK579" s="34"/>
      <c r="BU579" s="32"/>
      <c r="BX579" s="34"/>
      <c r="CA579" s="34"/>
      <c r="CN579" s="95"/>
    </row>
    <row r="580" customHeight="1" spans="19:92">
      <c r="S580" s="34"/>
      <c r="BK580" s="34"/>
      <c r="BU580" s="32"/>
      <c r="BX580" s="34"/>
      <c r="CA580" s="34"/>
      <c r="CN580" s="95"/>
    </row>
    <row r="581" customHeight="1" spans="19:92">
      <c r="S581" s="34"/>
      <c r="BK581" s="34"/>
      <c r="BU581" s="32"/>
      <c r="BX581" s="34"/>
      <c r="CA581" s="34"/>
      <c r="CN581" s="95"/>
    </row>
    <row r="582" customHeight="1" spans="19:92">
      <c r="S582" s="34"/>
      <c r="BK582" s="34"/>
      <c r="BU582" s="32"/>
      <c r="BX582" s="34"/>
      <c r="CA582" s="34"/>
      <c r="CN582" s="95"/>
    </row>
    <row r="583" customHeight="1" spans="19:92">
      <c r="S583" s="34"/>
      <c r="BK583" s="34"/>
      <c r="BU583" s="32"/>
      <c r="BX583" s="34"/>
      <c r="CA583" s="34"/>
      <c r="CN583" s="95"/>
    </row>
    <row r="584" customHeight="1" spans="19:92">
      <c r="S584" s="34"/>
      <c r="BK584" s="34"/>
      <c r="BU584" s="32"/>
      <c r="BX584" s="34"/>
      <c r="CA584" s="34"/>
      <c r="CN584" s="95"/>
    </row>
    <row r="585" customHeight="1" spans="19:92">
      <c r="S585" s="34"/>
      <c r="BK585" s="34"/>
      <c r="BU585" s="32"/>
      <c r="BX585" s="34"/>
      <c r="CA585" s="34"/>
      <c r="CN585" s="95"/>
    </row>
    <row r="586" customHeight="1" spans="19:92">
      <c r="S586" s="34"/>
      <c r="BK586" s="34"/>
      <c r="BU586" s="32"/>
      <c r="BX586" s="34"/>
      <c r="CA586" s="34"/>
      <c r="CN586" s="95"/>
    </row>
    <row r="587" customHeight="1" spans="19:92">
      <c r="S587" s="34"/>
      <c r="BK587" s="34"/>
      <c r="BU587" s="32"/>
      <c r="BX587" s="34"/>
      <c r="CA587" s="34"/>
      <c r="CN587" s="95"/>
    </row>
    <row r="588" customHeight="1" spans="19:92">
      <c r="S588" s="34"/>
      <c r="BK588" s="34"/>
      <c r="BU588" s="32"/>
      <c r="BX588" s="34"/>
      <c r="CA588" s="34"/>
      <c r="CN588" s="95"/>
    </row>
    <row r="589" customHeight="1" spans="19:92">
      <c r="S589" s="34"/>
      <c r="BK589" s="34"/>
      <c r="BU589" s="32"/>
      <c r="BX589" s="34"/>
      <c r="CA589" s="34"/>
      <c r="CN589" s="95"/>
    </row>
    <row r="590" customHeight="1" spans="19:92">
      <c r="S590" s="34"/>
      <c r="BK590" s="34"/>
      <c r="BU590" s="32"/>
      <c r="BX590" s="34"/>
      <c r="CA590" s="34"/>
      <c r="CN590" s="95"/>
    </row>
    <row r="591" customHeight="1" spans="19:92">
      <c r="S591" s="34"/>
      <c r="BK591" s="34"/>
      <c r="BU591" s="32"/>
      <c r="BX591" s="34"/>
      <c r="CA591" s="34"/>
      <c r="CN591" s="95"/>
    </row>
    <row r="592" customHeight="1" spans="19:92">
      <c r="S592" s="34"/>
      <c r="BK592" s="34"/>
      <c r="BU592" s="32"/>
      <c r="BX592" s="34"/>
      <c r="CA592" s="34"/>
      <c r="CN592" s="95"/>
    </row>
    <row r="593" customHeight="1" spans="19:92">
      <c r="S593" s="34"/>
      <c r="BK593" s="34"/>
      <c r="BU593" s="32"/>
      <c r="BX593" s="34"/>
      <c r="CA593" s="34"/>
      <c r="CN593" s="95"/>
    </row>
    <row r="594" customHeight="1" spans="19:92">
      <c r="S594" s="34"/>
      <c r="BK594" s="34"/>
      <c r="BU594" s="32"/>
      <c r="BX594" s="34"/>
      <c r="CA594" s="34"/>
      <c r="CN594" s="95"/>
    </row>
    <row r="595" customHeight="1" spans="19:92">
      <c r="S595" s="34"/>
      <c r="BK595" s="34"/>
      <c r="BU595" s="32"/>
      <c r="BX595" s="34"/>
      <c r="CA595" s="34"/>
      <c r="CN595" s="95"/>
    </row>
    <row r="596" customHeight="1" spans="19:92">
      <c r="S596" s="34"/>
      <c r="BK596" s="34"/>
      <c r="BU596" s="32"/>
      <c r="BX596" s="34"/>
      <c r="CA596" s="34"/>
      <c r="CN596" s="95"/>
    </row>
    <row r="597" customHeight="1" spans="19:92">
      <c r="S597" s="34"/>
      <c r="BK597" s="34"/>
      <c r="BU597" s="32"/>
      <c r="BX597" s="34"/>
      <c r="CA597" s="34"/>
      <c r="CN597" s="95"/>
    </row>
    <row r="598" customHeight="1" spans="19:92">
      <c r="S598" s="34"/>
      <c r="BK598" s="34"/>
      <c r="BU598" s="32"/>
      <c r="BX598" s="34"/>
      <c r="CA598" s="34"/>
      <c r="CN598" s="95"/>
    </row>
    <row r="599" customHeight="1" spans="19:92">
      <c r="S599" s="34"/>
      <c r="BK599" s="34"/>
      <c r="BU599" s="32"/>
      <c r="BX599" s="34"/>
      <c r="CA599" s="34"/>
      <c r="CN599" s="95"/>
    </row>
    <row r="600" customHeight="1" spans="19:92">
      <c r="S600" s="34"/>
      <c r="BK600" s="34"/>
      <c r="BU600" s="32"/>
      <c r="BX600" s="34"/>
      <c r="CA600" s="34"/>
      <c r="CN600" s="95"/>
    </row>
    <row r="601" customHeight="1" spans="19:92">
      <c r="S601" s="34"/>
      <c r="BK601" s="34"/>
      <c r="BU601" s="32"/>
      <c r="BX601" s="34"/>
      <c r="CA601" s="34"/>
      <c r="CN601" s="95"/>
    </row>
    <row r="602" customHeight="1" spans="19:92">
      <c r="S602" s="34"/>
      <c r="BK602" s="34"/>
      <c r="BU602" s="32"/>
      <c r="BX602" s="34"/>
      <c r="CA602" s="34"/>
      <c r="CN602" s="95"/>
    </row>
    <row r="603" customHeight="1" spans="19:92">
      <c r="S603" s="34"/>
      <c r="BK603" s="34"/>
      <c r="BU603" s="32"/>
      <c r="BX603" s="34"/>
      <c r="CA603" s="34"/>
      <c r="CN603" s="95"/>
    </row>
    <row r="604" customHeight="1" spans="19:92">
      <c r="S604" s="34"/>
      <c r="BK604" s="34"/>
      <c r="BU604" s="32"/>
      <c r="BX604" s="34"/>
      <c r="CA604" s="34"/>
      <c r="CN604" s="95"/>
    </row>
    <row r="605" customHeight="1" spans="19:92">
      <c r="S605" s="34"/>
      <c r="BK605" s="34"/>
      <c r="BU605" s="32"/>
      <c r="BX605" s="34"/>
      <c r="CA605" s="34"/>
      <c r="CN605" s="95"/>
    </row>
    <row r="606" customHeight="1" spans="19:92">
      <c r="S606" s="34"/>
      <c r="BK606" s="34"/>
      <c r="BU606" s="32"/>
      <c r="BX606" s="34"/>
      <c r="CA606" s="34"/>
      <c r="CN606" s="95"/>
    </row>
    <row r="607" customHeight="1" spans="19:92">
      <c r="S607" s="34"/>
      <c r="BK607" s="34"/>
      <c r="BU607" s="32"/>
      <c r="BX607" s="34"/>
      <c r="CA607" s="34"/>
      <c r="CN607" s="95"/>
    </row>
    <row r="608" customHeight="1" spans="19:92">
      <c r="S608" s="34"/>
      <c r="BK608" s="34"/>
      <c r="BU608" s="32"/>
      <c r="BX608" s="34"/>
      <c r="CA608" s="34"/>
      <c r="CN608" s="95"/>
    </row>
    <row r="609" customHeight="1" spans="19:92">
      <c r="S609" s="34"/>
      <c r="BK609" s="34"/>
      <c r="BU609" s="32"/>
      <c r="BX609" s="34"/>
      <c r="CA609" s="34"/>
      <c r="CN609" s="95"/>
    </row>
    <row r="610" customHeight="1" spans="19:92">
      <c r="S610" s="34"/>
      <c r="BK610" s="34"/>
      <c r="BU610" s="32"/>
      <c r="BX610" s="34"/>
      <c r="CA610" s="34"/>
      <c r="CN610" s="95"/>
    </row>
    <row r="611" customHeight="1" spans="19:92">
      <c r="S611" s="34"/>
      <c r="BK611" s="34"/>
      <c r="BU611" s="32"/>
      <c r="BX611" s="34"/>
      <c r="CA611" s="34"/>
      <c r="CN611" s="95"/>
    </row>
    <row r="612" customHeight="1" spans="19:92">
      <c r="S612" s="34"/>
      <c r="BK612" s="34"/>
      <c r="BU612" s="32"/>
      <c r="BX612" s="34"/>
      <c r="CA612" s="34"/>
      <c r="CN612" s="95"/>
    </row>
    <row r="613" customHeight="1" spans="19:92">
      <c r="S613" s="34"/>
      <c r="BK613" s="34"/>
      <c r="BU613" s="32"/>
      <c r="BX613" s="34"/>
      <c r="CA613" s="34"/>
      <c r="CN613" s="95"/>
    </row>
    <row r="614" customHeight="1" spans="19:92">
      <c r="S614" s="34"/>
      <c r="BK614" s="34"/>
      <c r="BU614" s="32"/>
      <c r="BX614" s="34"/>
      <c r="CA614" s="34"/>
      <c r="CN614" s="95"/>
    </row>
    <row r="615" customHeight="1" spans="19:92">
      <c r="S615" s="34"/>
      <c r="BK615" s="34"/>
      <c r="BU615" s="32"/>
      <c r="BX615" s="34"/>
      <c r="CA615" s="34"/>
      <c r="CN615" s="95"/>
    </row>
    <row r="616" customHeight="1" spans="19:92">
      <c r="S616" s="34"/>
      <c r="BK616" s="34"/>
      <c r="BU616" s="32"/>
      <c r="BX616" s="34"/>
      <c r="CA616" s="34"/>
      <c r="CN616" s="95"/>
    </row>
    <row r="617" customHeight="1" spans="19:92">
      <c r="S617" s="34"/>
      <c r="BK617" s="34"/>
      <c r="BU617" s="32"/>
      <c r="BX617" s="34"/>
      <c r="CA617" s="34"/>
      <c r="CN617" s="95"/>
    </row>
    <row r="618" customHeight="1" spans="19:92">
      <c r="S618" s="34"/>
      <c r="BK618" s="34"/>
      <c r="BU618" s="32"/>
      <c r="BX618" s="34"/>
      <c r="CA618" s="34"/>
      <c r="CN618" s="95"/>
    </row>
    <row r="619" customHeight="1" spans="19:92">
      <c r="S619" s="34"/>
      <c r="BK619" s="34"/>
      <c r="BU619" s="32"/>
      <c r="BX619" s="34"/>
      <c r="CA619" s="34"/>
      <c r="CN619" s="95"/>
    </row>
    <row r="620" customHeight="1" spans="19:92">
      <c r="S620" s="34"/>
      <c r="BK620" s="34"/>
      <c r="BU620" s="32"/>
      <c r="BX620" s="34"/>
      <c r="CA620" s="34"/>
      <c r="CN620" s="95"/>
    </row>
    <row r="621" customHeight="1" spans="19:92">
      <c r="S621" s="34"/>
      <c r="BK621" s="34"/>
      <c r="BU621" s="32"/>
      <c r="BX621" s="34"/>
      <c r="CA621" s="34"/>
      <c r="CN621" s="95"/>
    </row>
    <row r="622" customHeight="1" spans="19:92">
      <c r="S622" s="34"/>
      <c r="BK622" s="34"/>
      <c r="BU622" s="32"/>
      <c r="BX622" s="34"/>
      <c r="CA622" s="34"/>
      <c r="CN622" s="95"/>
    </row>
    <row r="623" customHeight="1" spans="19:92">
      <c r="S623" s="34"/>
      <c r="BK623" s="34"/>
      <c r="BU623" s="32"/>
      <c r="BX623" s="34"/>
      <c r="CA623" s="34"/>
      <c r="CN623" s="95"/>
    </row>
    <row r="624" customHeight="1" spans="19:92">
      <c r="S624" s="34"/>
      <c r="BK624" s="34"/>
      <c r="BU624" s="32"/>
      <c r="BX624" s="34"/>
      <c r="CA624" s="34"/>
      <c r="CN624" s="95"/>
    </row>
    <row r="625" customHeight="1" spans="19:92">
      <c r="S625" s="34"/>
      <c r="BK625" s="34"/>
      <c r="BU625" s="32"/>
      <c r="BX625" s="34"/>
      <c r="CA625" s="34"/>
      <c r="CN625" s="95"/>
    </row>
    <row r="626" customHeight="1" spans="19:92">
      <c r="S626" s="34"/>
      <c r="BK626" s="34"/>
      <c r="BU626" s="32"/>
      <c r="BX626" s="34"/>
      <c r="CA626" s="34"/>
      <c r="CN626" s="95"/>
    </row>
    <row r="627" customHeight="1" spans="19:92">
      <c r="S627" s="34"/>
      <c r="BK627" s="34"/>
      <c r="BU627" s="32"/>
      <c r="BX627" s="34"/>
      <c r="CA627" s="34"/>
      <c r="CN627" s="95"/>
    </row>
    <row r="628" customHeight="1" spans="19:92">
      <c r="S628" s="34"/>
      <c r="BK628" s="34"/>
      <c r="BU628" s="32"/>
      <c r="BX628" s="34"/>
      <c r="CA628" s="34"/>
      <c r="CN628" s="95"/>
    </row>
    <row r="629" customHeight="1" spans="19:92">
      <c r="S629" s="34"/>
      <c r="BK629" s="34"/>
      <c r="BU629" s="32"/>
      <c r="BX629" s="34"/>
      <c r="CA629" s="34"/>
      <c r="CN629" s="95"/>
    </row>
    <row r="630" customHeight="1" spans="19:92">
      <c r="S630" s="34"/>
      <c r="BK630" s="34"/>
      <c r="BU630" s="32"/>
      <c r="BX630" s="34"/>
      <c r="CA630" s="34"/>
      <c r="CN630" s="95"/>
    </row>
    <row r="631" customHeight="1" spans="19:92">
      <c r="S631" s="34"/>
      <c r="BK631" s="34"/>
      <c r="BU631" s="32"/>
      <c r="BX631" s="34"/>
      <c r="CA631" s="34"/>
      <c r="CN631" s="95"/>
    </row>
    <row r="632" customHeight="1" spans="19:92">
      <c r="S632" s="34"/>
      <c r="BK632" s="34"/>
      <c r="BU632" s="32"/>
      <c r="BX632" s="34"/>
      <c r="CA632" s="34"/>
      <c r="CN632" s="95"/>
    </row>
    <row r="633" customHeight="1" spans="19:92">
      <c r="S633" s="34"/>
      <c r="BK633" s="34"/>
      <c r="BU633" s="32"/>
      <c r="BX633" s="34"/>
      <c r="CA633" s="34"/>
      <c r="CN633" s="95"/>
    </row>
    <row r="634" customHeight="1" spans="19:92">
      <c r="S634" s="34"/>
      <c r="BK634" s="34"/>
      <c r="BU634" s="32"/>
      <c r="BX634" s="34"/>
      <c r="CA634" s="34"/>
      <c r="CN634" s="95"/>
    </row>
    <row r="635" customHeight="1" spans="19:92">
      <c r="S635" s="34"/>
      <c r="BK635" s="34"/>
      <c r="BU635" s="32"/>
      <c r="BX635" s="34"/>
      <c r="CA635" s="34"/>
      <c r="CN635" s="95"/>
    </row>
    <row r="636" customHeight="1" spans="19:92">
      <c r="S636" s="34"/>
      <c r="BK636" s="34"/>
      <c r="BU636" s="32"/>
      <c r="BX636" s="34"/>
      <c r="CA636" s="34"/>
      <c r="CN636" s="95"/>
    </row>
    <row r="637" customHeight="1" spans="19:92">
      <c r="S637" s="34"/>
      <c r="BK637" s="34"/>
      <c r="BU637" s="32"/>
      <c r="BX637" s="34"/>
      <c r="CA637" s="34"/>
      <c r="CN637" s="95"/>
    </row>
    <row r="638" customHeight="1" spans="19:92">
      <c r="S638" s="34"/>
      <c r="BK638" s="34"/>
      <c r="BU638" s="32"/>
      <c r="BX638" s="34"/>
      <c r="CA638" s="34"/>
      <c r="CN638" s="95"/>
    </row>
    <row r="639" customHeight="1" spans="19:92">
      <c r="S639" s="34"/>
      <c r="BK639" s="34"/>
      <c r="BU639" s="32"/>
      <c r="BX639" s="34"/>
      <c r="CA639" s="34"/>
      <c r="CN639" s="95"/>
    </row>
    <row r="640" customHeight="1" spans="19:92">
      <c r="S640" s="34"/>
      <c r="BK640" s="34"/>
      <c r="BU640" s="32"/>
      <c r="BX640" s="34"/>
      <c r="CA640" s="34"/>
      <c r="CN640" s="95"/>
    </row>
    <row r="641" customHeight="1" spans="19:92">
      <c r="S641" s="34"/>
      <c r="BK641" s="34"/>
      <c r="BU641" s="32"/>
      <c r="BX641" s="34"/>
      <c r="CA641" s="34"/>
      <c r="CN641" s="95"/>
    </row>
    <row r="642" customHeight="1" spans="19:92">
      <c r="S642" s="34"/>
      <c r="BK642" s="34"/>
      <c r="BU642" s="32"/>
      <c r="BX642" s="34"/>
      <c r="CA642" s="34"/>
      <c r="CN642" s="95"/>
    </row>
    <row r="643" customHeight="1" spans="19:92">
      <c r="S643" s="34"/>
      <c r="BK643" s="34"/>
      <c r="BU643" s="32"/>
      <c r="BX643" s="34"/>
      <c r="CA643" s="34"/>
      <c r="CN643" s="95"/>
    </row>
    <row r="644" customHeight="1" spans="19:92">
      <c r="S644" s="34"/>
      <c r="BK644" s="34"/>
      <c r="BU644" s="32"/>
      <c r="BX644" s="34"/>
      <c r="CA644" s="34"/>
      <c r="CN644" s="95"/>
    </row>
    <row r="645" customHeight="1" spans="19:92">
      <c r="S645" s="34"/>
      <c r="BK645" s="34"/>
      <c r="BU645" s="32"/>
      <c r="BX645" s="34"/>
      <c r="CA645" s="34"/>
      <c r="CN645" s="95"/>
    </row>
    <row r="646" customHeight="1" spans="19:92">
      <c r="S646" s="34"/>
      <c r="BK646" s="34"/>
      <c r="BU646" s="32"/>
      <c r="BX646" s="34"/>
      <c r="CA646" s="34"/>
      <c r="CN646" s="95"/>
    </row>
    <row r="647" customHeight="1" spans="19:92">
      <c r="S647" s="34"/>
      <c r="BK647" s="34"/>
      <c r="BU647" s="32"/>
      <c r="BX647" s="34"/>
      <c r="CA647" s="34"/>
      <c r="CN647" s="95"/>
    </row>
    <row r="648" customHeight="1" spans="19:92">
      <c r="S648" s="34"/>
      <c r="BK648" s="34"/>
      <c r="BU648" s="32"/>
      <c r="BX648" s="34"/>
      <c r="CA648" s="34"/>
      <c r="CN648" s="95"/>
    </row>
    <row r="649" customHeight="1" spans="19:92">
      <c r="S649" s="34"/>
      <c r="BK649" s="34"/>
      <c r="BU649" s="32"/>
      <c r="BX649" s="34"/>
      <c r="CA649" s="34"/>
      <c r="CN649" s="95"/>
    </row>
    <row r="650" customHeight="1" spans="19:92">
      <c r="S650" s="34"/>
      <c r="BK650" s="34"/>
      <c r="BU650" s="32"/>
      <c r="BX650" s="34"/>
      <c r="CA650" s="34"/>
      <c r="CN650" s="95"/>
    </row>
    <row r="651" customHeight="1" spans="19:92">
      <c r="S651" s="34"/>
      <c r="BK651" s="34"/>
      <c r="BU651" s="32"/>
      <c r="BX651" s="34"/>
      <c r="CA651" s="34"/>
      <c r="CN651" s="95"/>
    </row>
    <row r="652" customHeight="1" spans="19:92">
      <c r="S652" s="34"/>
      <c r="BK652" s="34"/>
      <c r="BU652" s="32"/>
      <c r="BX652" s="34"/>
      <c r="CA652" s="34"/>
      <c r="CN652" s="95"/>
    </row>
    <row r="653" customHeight="1" spans="19:92">
      <c r="S653" s="34"/>
      <c r="BK653" s="34"/>
      <c r="BU653" s="32"/>
      <c r="BX653" s="34"/>
      <c r="CA653" s="34"/>
      <c r="CN653" s="95"/>
    </row>
    <row r="654" customHeight="1" spans="19:92">
      <c r="S654" s="34"/>
      <c r="BK654" s="34"/>
      <c r="BU654" s="32"/>
      <c r="BX654" s="34"/>
      <c r="CA654" s="34"/>
      <c r="CN654" s="95"/>
    </row>
    <row r="655" customHeight="1" spans="19:92">
      <c r="S655" s="34"/>
      <c r="BK655" s="34"/>
      <c r="BU655" s="32"/>
      <c r="BX655" s="34"/>
      <c r="CA655" s="34"/>
      <c r="CN655" s="95"/>
    </row>
    <row r="656" customHeight="1" spans="19:92">
      <c r="S656" s="34"/>
      <c r="BK656" s="34"/>
      <c r="BU656" s="32"/>
      <c r="BX656" s="34"/>
      <c r="CA656" s="34"/>
      <c r="CN656" s="95"/>
    </row>
    <row r="657" customHeight="1" spans="19:92">
      <c r="S657" s="34"/>
      <c r="BK657" s="34"/>
      <c r="BU657" s="32"/>
      <c r="BX657" s="34"/>
      <c r="CA657" s="34"/>
      <c r="CN657" s="95"/>
    </row>
    <row r="658" customHeight="1" spans="19:92">
      <c r="S658" s="34"/>
      <c r="BK658" s="34"/>
      <c r="BU658" s="32"/>
      <c r="BX658" s="34"/>
      <c r="CA658" s="34"/>
      <c r="CN658" s="95"/>
    </row>
    <row r="659" customHeight="1" spans="19:92">
      <c r="S659" s="34"/>
      <c r="BK659" s="34"/>
      <c r="BU659" s="32"/>
      <c r="BX659" s="34"/>
      <c r="CA659" s="34"/>
      <c r="CN659" s="95"/>
    </row>
    <row r="660" customHeight="1" spans="19:92">
      <c r="S660" s="34"/>
      <c r="BK660" s="34"/>
      <c r="BU660" s="32"/>
      <c r="BX660" s="34"/>
      <c r="CA660" s="34"/>
      <c r="CN660" s="95"/>
    </row>
    <row r="661" customHeight="1" spans="19:92">
      <c r="S661" s="34"/>
      <c r="BK661" s="34"/>
      <c r="BU661" s="32"/>
      <c r="BX661" s="34"/>
      <c r="CA661" s="34"/>
      <c r="CN661" s="95"/>
    </row>
    <row r="662" customHeight="1" spans="19:92">
      <c r="S662" s="34"/>
      <c r="BK662" s="34"/>
      <c r="BU662" s="32"/>
      <c r="BX662" s="34"/>
      <c r="CA662" s="34"/>
      <c r="CN662" s="95"/>
    </row>
    <row r="663" customHeight="1" spans="19:92">
      <c r="S663" s="34"/>
      <c r="BK663" s="34"/>
      <c r="BU663" s="32"/>
      <c r="BX663" s="34"/>
      <c r="CA663" s="34"/>
      <c r="CN663" s="95"/>
    </row>
    <row r="664" customHeight="1" spans="19:92">
      <c r="S664" s="34"/>
      <c r="BK664" s="34"/>
      <c r="BU664" s="32"/>
      <c r="BX664" s="34"/>
      <c r="CA664" s="34"/>
      <c r="CN664" s="95"/>
    </row>
    <row r="665" customHeight="1" spans="19:92">
      <c r="S665" s="34"/>
      <c r="BK665" s="34"/>
      <c r="BU665" s="32"/>
      <c r="BX665" s="34"/>
      <c r="CA665" s="34"/>
      <c r="CN665" s="95"/>
    </row>
    <row r="666" customHeight="1" spans="19:92">
      <c r="S666" s="34"/>
      <c r="BK666" s="34"/>
      <c r="BU666" s="32"/>
      <c r="BX666" s="34"/>
      <c r="CA666" s="34"/>
      <c r="CN666" s="95"/>
    </row>
    <row r="667" customHeight="1" spans="19:92">
      <c r="S667" s="34"/>
      <c r="BK667" s="34"/>
      <c r="BU667" s="32"/>
      <c r="BX667" s="34"/>
      <c r="CA667" s="34"/>
      <c r="CN667" s="95"/>
    </row>
    <row r="668" customHeight="1" spans="19:92">
      <c r="S668" s="34"/>
      <c r="BK668" s="34"/>
      <c r="BU668" s="32"/>
      <c r="BX668" s="34"/>
      <c r="CA668" s="34"/>
      <c r="CN668" s="95"/>
    </row>
    <row r="669" customHeight="1" spans="19:92">
      <c r="S669" s="34"/>
      <c r="BK669" s="34"/>
      <c r="BU669" s="32"/>
      <c r="BX669" s="34"/>
      <c r="CA669" s="34"/>
      <c r="CN669" s="95"/>
    </row>
    <row r="670" customHeight="1" spans="19:92">
      <c r="S670" s="34"/>
      <c r="BK670" s="34"/>
      <c r="BU670" s="32"/>
      <c r="BX670" s="34"/>
      <c r="CA670" s="34"/>
      <c r="CN670" s="95"/>
    </row>
    <row r="671" customHeight="1" spans="19:92">
      <c r="S671" s="34"/>
      <c r="BK671" s="34"/>
      <c r="BU671" s="32"/>
      <c r="BX671" s="34"/>
      <c r="CA671" s="34"/>
      <c r="CN671" s="95"/>
    </row>
    <row r="672" customHeight="1" spans="19:92">
      <c r="S672" s="34"/>
      <c r="BK672" s="34"/>
      <c r="BU672" s="32"/>
      <c r="BX672" s="34"/>
      <c r="CA672" s="34"/>
      <c r="CN672" s="95"/>
    </row>
    <row r="673" customHeight="1" spans="19:92">
      <c r="S673" s="34"/>
      <c r="BK673" s="34"/>
      <c r="BU673" s="32"/>
      <c r="BX673" s="34"/>
      <c r="CA673" s="34"/>
      <c r="CN673" s="95"/>
    </row>
    <row r="674" customHeight="1" spans="19:92">
      <c r="S674" s="34"/>
      <c r="BK674" s="34"/>
      <c r="BU674" s="32"/>
      <c r="BX674" s="34"/>
      <c r="CA674" s="34"/>
      <c r="CN674" s="95"/>
    </row>
    <row r="675" customHeight="1" spans="19:92">
      <c r="S675" s="34"/>
      <c r="BK675" s="34"/>
      <c r="BU675" s="32"/>
      <c r="BX675" s="34"/>
      <c r="CA675" s="34"/>
      <c r="CN675" s="95"/>
    </row>
    <row r="676" customHeight="1" spans="19:92">
      <c r="S676" s="34"/>
      <c r="BK676" s="34"/>
      <c r="BU676" s="32"/>
      <c r="BX676" s="34"/>
      <c r="CA676" s="34"/>
      <c r="CN676" s="95"/>
    </row>
    <row r="677" customHeight="1" spans="19:92">
      <c r="S677" s="34"/>
      <c r="BK677" s="34"/>
      <c r="BU677" s="32"/>
      <c r="BX677" s="34"/>
      <c r="CA677" s="34"/>
      <c r="CN677" s="95"/>
    </row>
    <row r="678" customHeight="1" spans="19:92">
      <c r="S678" s="34"/>
      <c r="BK678" s="34"/>
      <c r="BU678" s="32"/>
      <c r="BX678" s="34"/>
      <c r="CA678" s="34"/>
      <c r="CN678" s="95"/>
    </row>
    <row r="679" customHeight="1" spans="19:92">
      <c r="S679" s="34"/>
      <c r="BK679" s="34"/>
      <c r="BU679" s="32"/>
      <c r="BX679" s="34"/>
      <c r="CA679" s="34"/>
      <c r="CN679" s="95"/>
    </row>
    <row r="680" customHeight="1" spans="19:92">
      <c r="S680" s="34"/>
      <c r="BK680" s="34"/>
      <c r="BU680" s="32"/>
      <c r="BX680" s="34"/>
      <c r="CA680" s="34"/>
      <c r="CN680" s="95"/>
    </row>
    <row r="681" customHeight="1" spans="19:92">
      <c r="S681" s="34"/>
      <c r="BK681" s="34"/>
      <c r="BU681" s="32"/>
      <c r="BX681" s="34"/>
      <c r="CA681" s="34"/>
      <c r="CN681" s="95"/>
    </row>
    <row r="682" customHeight="1" spans="19:92">
      <c r="S682" s="34"/>
      <c r="BK682" s="34"/>
      <c r="BU682" s="32"/>
      <c r="BX682" s="34"/>
      <c r="CA682" s="34"/>
      <c r="CN682" s="95"/>
    </row>
    <row r="683" customHeight="1" spans="19:92">
      <c r="S683" s="34"/>
      <c r="BK683" s="34"/>
      <c r="BU683" s="32"/>
      <c r="BX683" s="34"/>
      <c r="CA683" s="34"/>
      <c r="CN683" s="95"/>
    </row>
    <row r="684" customHeight="1" spans="19:92">
      <c r="S684" s="34"/>
      <c r="BK684" s="34"/>
      <c r="BU684" s="32"/>
      <c r="BX684" s="34"/>
      <c r="CA684" s="34"/>
      <c r="CN684" s="95"/>
    </row>
    <row r="685" customHeight="1" spans="19:92">
      <c r="S685" s="34"/>
      <c r="BK685" s="34"/>
      <c r="BU685" s="32"/>
      <c r="BX685" s="34"/>
      <c r="CA685" s="34"/>
      <c r="CN685" s="95"/>
    </row>
    <row r="686" customHeight="1" spans="19:92">
      <c r="S686" s="34"/>
      <c r="BK686" s="34"/>
      <c r="BU686" s="32"/>
      <c r="BX686" s="34"/>
      <c r="CA686" s="34"/>
      <c r="CN686" s="95"/>
    </row>
    <row r="687" customHeight="1" spans="19:92">
      <c r="S687" s="34"/>
      <c r="BK687" s="34"/>
      <c r="BU687" s="32"/>
      <c r="BX687" s="34"/>
      <c r="CA687" s="34"/>
      <c r="CN687" s="95"/>
    </row>
    <row r="688" customHeight="1" spans="19:92">
      <c r="S688" s="34"/>
      <c r="BK688" s="34"/>
      <c r="BU688" s="32"/>
      <c r="BX688" s="34"/>
      <c r="CA688" s="34"/>
      <c r="CN688" s="95"/>
    </row>
    <row r="689" customHeight="1" spans="19:92">
      <c r="S689" s="34"/>
      <c r="BK689" s="34"/>
      <c r="BU689" s="32"/>
      <c r="BX689" s="34"/>
      <c r="CA689" s="34"/>
      <c r="CN689" s="95"/>
    </row>
    <row r="690" customHeight="1" spans="19:92">
      <c r="S690" s="34"/>
      <c r="BK690" s="34"/>
      <c r="BU690" s="32"/>
      <c r="BX690" s="34"/>
      <c r="CA690" s="34"/>
      <c r="CN690" s="95"/>
    </row>
    <row r="691" customHeight="1" spans="19:92">
      <c r="S691" s="34"/>
      <c r="BK691" s="34"/>
      <c r="BU691" s="32"/>
      <c r="BX691" s="34"/>
      <c r="CA691" s="34"/>
      <c r="CN691" s="95"/>
    </row>
    <row r="692" customHeight="1" spans="19:92">
      <c r="S692" s="34"/>
      <c r="BK692" s="34"/>
      <c r="BU692" s="32"/>
      <c r="BX692" s="34"/>
      <c r="CA692" s="34"/>
      <c r="CN692" s="95"/>
    </row>
    <row r="693" customHeight="1" spans="19:92">
      <c r="S693" s="34"/>
      <c r="BK693" s="34"/>
      <c r="BU693" s="32"/>
      <c r="BX693" s="34"/>
      <c r="CA693" s="34"/>
      <c r="CN693" s="95"/>
    </row>
    <row r="694" customHeight="1" spans="19:92">
      <c r="S694" s="34"/>
      <c r="BK694" s="34"/>
      <c r="BU694" s="32"/>
      <c r="BX694" s="34"/>
      <c r="CA694" s="34"/>
      <c r="CN694" s="95"/>
    </row>
    <row r="695" customHeight="1" spans="19:92">
      <c r="S695" s="34"/>
      <c r="BK695" s="34"/>
      <c r="BU695" s="32"/>
      <c r="BX695" s="34"/>
      <c r="CA695" s="34"/>
      <c r="CN695" s="95"/>
    </row>
    <row r="696" customHeight="1" spans="19:92">
      <c r="S696" s="34"/>
      <c r="BK696" s="34"/>
      <c r="BU696" s="32"/>
      <c r="BX696" s="34"/>
      <c r="CA696" s="34"/>
      <c r="CN696" s="95"/>
    </row>
    <row r="697" customHeight="1" spans="19:92">
      <c r="S697" s="34"/>
      <c r="BK697" s="34"/>
      <c r="BU697" s="32"/>
      <c r="BX697" s="34"/>
      <c r="CA697" s="34"/>
      <c r="CN697" s="95"/>
    </row>
    <row r="698" customHeight="1" spans="19:92">
      <c r="S698" s="34"/>
      <c r="BK698" s="34"/>
      <c r="BU698" s="32"/>
      <c r="BX698" s="34"/>
      <c r="CA698" s="34"/>
      <c r="CN698" s="95"/>
    </row>
    <row r="699" customHeight="1" spans="19:92">
      <c r="S699" s="34"/>
      <c r="BK699" s="34"/>
      <c r="BU699" s="32"/>
      <c r="BX699" s="34"/>
      <c r="CA699" s="34"/>
      <c r="CN699" s="95"/>
    </row>
    <row r="700" customHeight="1" spans="19:92">
      <c r="S700" s="34"/>
      <c r="BK700" s="34"/>
      <c r="BU700" s="32"/>
      <c r="BX700" s="34"/>
      <c r="CA700" s="34"/>
      <c r="CN700" s="95"/>
    </row>
    <row r="701" customHeight="1" spans="19:92">
      <c r="S701" s="34"/>
      <c r="BK701" s="34"/>
      <c r="BU701" s="32"/>
      <c r="BX701" s="34"/>
      <c r="CA701" s="34"/>
      <c r="CN701" s="95"/>
    </row>
    <row r="702" customHeight="1" spans="19:92">
      <c r="S702" s="34"/>
      <c r="BK702" s="34"/>
      <c r="BU702" s="32"/>
      <c r="BX702" s="34"/>
      <c r="CA702" s="34"/>
      <c r="CN702" s="95"/>
    </row>
    <row r="703" customHeight="1" spans="19:92">
      <c r="S703" s="34"/>
      <c r="BK703" s="34"/>
      <c r="BU703" s="32"/>
      <c r="BX703" s="34"/>
      <c r="CA703" s="34"/>
      <c r="CN703" s="95"/>
    </row>
    <row r="704" customHeight="1" spans="19:92">
      <c r="S704" s="34"/>
      <c r="BK704" s="34"/>
      <c r="BU704" s="32"/>
      <c r="BX704" s="34"/>
      <c r="CA704" s="34"/>
      <c r="CN704" s="95"/>
    </row>
    <row r="705" customHeight="1" spans="19:92">
      <c r="S705" s="34"/>
      <c r="BK705" s="34"/>
      <c r="BU705" s="32"/>
      <c r="BX705" s="34"/>
      <c r="CA705" s="34"/>
      <c r="CN705" s="95"/>
    </row>
    <row r="706" customHeight="1" spans="19:92">
      <c r="S706" s="34"/>
      <c r="BK706" s="34"/>
      <c r="BU706" s="32"/>
      <c r="BX706" s="34"/>
      <c r="CA706" s="34"/>
      <c r="CN706" s="95"/>
    </row>
    <row r="707" customHeight="1" spans="19:92">
      <c r="S707" s="34"/>
      <c r="BK707" s="34"/>
      <c r="BU707" s="32"/>
      <c r="BX707" s="34"/>
      <c r="CA707" s="34"/>
      <c r="CN707" s="95"/>
    </row>
    <row r="708" customHeight="1" spans="19:92">
      <c r="S708" s="34"/>
      <c r="BK708" s="34"/>
      <c r="BU708" s="32"/>
      <c r="BX708" s="34"/>
      <c r="CA708" s="34"/>
      <c r="CN708" s="95"/>
    </row>
    <row r="709" customHeight="1" spans="19:92">
      <c r="S709" s="34"/>
      <c r="BK709" s="34"/>
      <c r="BU709" s="32"/>
      <c r="BX709" s="34"/>
      <c r="CA709" s="34"/>
      <c r="CN709" s="95"/>
    </row>
    <row r="710" customHeight="1" spans="19:92">
      <c r="S710" s="34"/>
      <c r="BK710" s="34"/>
      <c r="BU710" s="32"/>
      <c r="BX710" s="34"/>
      <c r="CA710" s="34"/>
      <c r="CN710" s="95"/>
    </row>
    <row r="711" customHeight="1" spans="19:92">
      <c r="S711" s="34"/>
      <c r="BK711" s="34"/>
      <c r="BU711" s="32"/>
      <c r="BX711" s="34"/>
      <c r="CA711" s="34"/>
      <c r="CN711" s="95"/>
    </row>
    <row r="712" customHeight="1" spans="19:92">
      <c r="S712" s="34"/>
      <c r="BK712" s="34"/>
      <c r="BU712" s="32"/>
      <c r="BX712" s="34"/>
      <c r="CA712" s="34"/>
      <c r="CN712" s="95"/>
    </row>
    <row r="713" customHeight="1" spans="19:92">
      <c r="S713" s="34"/>
      <c r="BK713" s="34"/>
      <c r="BU713" s="32"/>
      <c r="BX713" s="34"/>
      <c r="CA713" s="34"/>
      <c r="CN713" s="95"/>
    </row>
    <row r="714" customHeight="1" spans="19:92">
      <c r="S714" s="34"/>
      <c r="BK714" s="34"/>
      <c r="BU714" s="32"/>
      <c r="BX714" s="34"/>
      <c r="CA714" s="34"/>
      <c r="CN714" s="95"/>
    </row>
    <row r="715" customHeight="1" spans="19:92">
      <c r="S715" s="34"/>
      <c r="BK715" s="34"/>
      <c r="BU715" s="32"/>
      <c r="BX715" s="34"/>
      <c r="CA715" s="34"/>
      <c r="CN715" s="95"/>
    </row>
    <row r="716" customHeight="1" spans="19:92">
      <c r="S716" s="34"/>
      <c r="BK716" s="34"/>
      <c r="BU716" s="32"/>
      <c r="BX716" s="34"/>
      <c r="CA716" s="34"/>
      <c r="CN716" s="95"/>
    </row>
    <row r="717" customHeight="1" spans="19:92">
      <c r="S717" s="34"/>
      <c r="BK717" s="34"/>
      <c r="BU717" s="32"/>
      <c r="BX717" s="34"/>
      <c r="CA717" s="34"/>
      <c r="CN717" s="95"/>
    </row>
    <row r="718" customHeight="1" spans="19:92">
      <c r="S718" s="34"/>
      <c r="BK718" s="34"/>
      <c r="BU718" s="32"/>
      <c r="BX718" s="34"/>
      <c r="CA718" s="34"/>
      <c r="CN718" s="95"/>
    </row>
    <row r="719" customHeight="1" spans="19:92">
      <c r="S719" s="34"/>
      <c r="BK719" s="34"/>
      <c r="BU719" s="32"/>
      <c r="BX719" s="34"/>
      <c r="CA719" s="34"/>
      <c r="CN719" s="95"/>
    </row>
    <row r="720" customHeight="1" spans="19:92">
      <c r="S720" s="34"/>
      <c r="BK720" s="34"/>
      <c r="BU720" s="32"/>
      <c r="BX720" s="34"/>
      <c r="CA720" s="34"/>
      <c r="CN720" s="95"/>
    </row>
    <row r="721" customHeight="1" spans="19:92">
      <c r="S721" s="34"/>
      <c r="BK721" s="34"/>
      <c r="BU721" s="32"/>
      <c r="BX721" s="34"/>
      <c r="CA721" s="34"/>
      <c r="CN721" s="95"/>
    </row>
    <row r="722" customHeight="1" spans="19:92">
      <c r="S722" s="34"/>
      <c r="BK722" s="34"/>
      <c r="BU722" s="32"/>
      <c r="BX722" s="34"/>
      <c r="CA722" s="34"/>
      <c r="CN722" s="95"/>
    </row>
    <row r="723" customHeight="1" spans="19:92">
      <c r="S723" s="34"/>
      <c r="BK723" s="34"/>
      <c r="BU723" s="32"/>
      <c r="BX723" s="34"/>
      <c r="CA723" s="34"/>
      <c r="CN723" s="95"/>
    </row>
    <row r="724" customHeight="1" spans="19:92">
      <c r="S724" s="34"/>
      <c r="BK724" s="34"/>
      <c r="BU724" s="32"/>
      <c r="BX724" s="34"/>
      <c r="CA724" s="34"/>
      <c r="CN724" s="95"/>
    </row>
    <row r="725" customHeight="1" spans="19:92">
      <c r="S725" s="34"/>
      <c r="BK725" s="34"/>
      <c r="BU725" s="32"/>
      <c r="BX725" s="34"/>
      <c r="CA725" s="34"/>
      <c r="CN725" s="95"/>
    </row>
    <row r="726" customHeight="1" spans="19:92">
      <c r="S726" s="34"/>
      <c r="BK726" s="34"/>
      <c r="BU726" s="32"/>
      <c r="BX726" s="34"/>
      <c r="CA726" s="34"/>
      <c r="CN726" s="95"/>
    </row>
    <row r="727" customHeight="1" spans="19:92">
      <c r="S727" s="34"/>
      <c r="BK727" s="34"/>
      <c r="BU727" s="32"/>
      <c r="BX727" s="34"/>
      <c r="CA727" s="34"/>
      <c r="CN727" s="95"/>
    </row>
    <row r="728" customHeight="1" spans="19:92">
      <c r="S728" s="34"/>
      <c r="BK728" s="34"/>
      <c r="BU728" s="32"/>
      <c r="BX728" s="34"/>
      <c r="CA728" s="34"/>
      <c r="CN728" s="95"/>
    </row>
    <row r="729" customHeight="1" spans="19:92">
      <c r="S729" s="34"/>
      <c r="BK729" s="34"/>
      <c r="BU729" s="32"/>
      <c r="BX729" s="34"/>
      <c r="CA729" s="34"/>
      <c r="CN729" s="95"/>
    </row>
    <row r="730" customHeight="1" spans="19:92">
      <c r="S730" s="34"/>
      <c r="BK730" s="34"/>
      <c r="BU730" s="32"/>
      <c r="BX730" s="34"/>
      <c r="CA730" s="34"/>
      <c r="CN730" s="95"/>
    </row>
    <row r="731" customHeight="1" spans="19:92">
      <c r="S731" s="34"/>
      <c r="BK731" s="34"/>
      <c r="BU731" s="32"/>
      <c r="BX731" s="34"/>
      <c r="CA731" s="34"/>
      <c r="CN731" s="95"/>
    </row>
    <row r="732" customHeight="1" spans="19:92">
      <c r="S732" s="34"/>
      <c r="BK732" s="34"/>
      <c r="BU732" s="32"/>
      <c r="BX732" s="34"/>
      <c r="CA732" s="34"/>
      <c r="CN732" s="95"/>
    </row>
    <row r="733" customHeight="1" spans="19:92">
      <c r="S733" s="34"/>
      <c r="BK733" s="34"/>
      <c r="BU733" s="32"/>
      <c r="BX733" s="34"/>
      <c r="CA733" s="34"/>
      <c r="CN733" s="95"/>
    </row>
    <row r="734" customHeight="1" spans="19:92">
      <c r="S734" s="34"/>
      <c r="BK734" s="34"/>
      <c r="BU734" s="32"/>
      <c r="BX734" s="34"/>
      <c r="CA734" s="34"/>
      <c r="CN734" s="95"/>
    </row>
    <row r="735" customHeight="1" spans="19:92">
      <c r="S735" s="34"/>
      <c r="BK735" s="34"/>
      <c r="BU735" s="32"/>
      <c r="BX735" s="34"/>
      <c r="CA735" s="34"/>
      <c r="CN735" s="95"/>
    </row>
    <row r="736" customHeight="1" spans="19:92">
      <c r="S736" s="34"/>
      <c r="BK736" s="34"/>
      <c r="BU736" s="32"/>
      <c r="BX736" s="34"/>
      <c r="CA736" s="34"/>
      <c r="CN736" s="95"/>
    </row>
    <row r="737" customHeight="1" spans="19:92">
      <c r="S737" s="34"/>
      <c r="BK737" s="34"/>
      <c r="BU737" s="32"/>
      <c r="BX737" s="34"/>
      <c r="CA737" s="34"/>
      <c r="CN737" s="95"/>
    </row>
    <row r="738" customHeight="1" spans="19:92">
      <c r="S738" s="34"/>
      <c r="BK738" s="34"/>
      <c r="BU738" s="32"/>
      <c r="BX738" s="34"/>
      <c r="CA738" s="34"/>
      <c r="CN738" s="95"/>
    </row>
    <row r="739" customHeight="1" spans="19:92">
      <c r="S739" s="34"/>
      <c r="BK739" s="34"/>
      <c r="BU739" s="32"/>
      <c r="BX739" s="34"/>
      <c r="CA739" s="34"/>
      <c r="CN739" s="95"/>
    </row>
    <row r="740" customHeight="1" spans="19:92">
      <c r="S740" s="34"/>
      <c r="BK740" s="34"/>
      <c r="BU740" s="32"/>
      <c r="BX740" s="34"/>
      <c r="CA740" s="34"/>
      <c r="CN740" s="95"/>
    </row>
    <row r="741" customHeight="1" spans="19:92">
      <c r="S741" s="34"/>
      <c r="BK741" s="34"/>
      <c r="BU741" s="32"/>
      <c r="BX741" s="34"/>
      <c r="CA741" s="34"/>
      <c r="CN741" s="95"/>
    </row>
    <row r="742" customHeight="1" spans="19:92">
      <c r="S742" s="34"/>
      <c r="BK742" s="34"/>
      <c r="BU742" s="32"/>
      <c r="BX742" s="34"/>
      <c r="CA742" s="34"/>
      <c r="CN742" s="95"/>
    </row>
    <row r="743" customHeight="1" spans="19:92">
      <c r="S743" s="34"/>
      <c r="BK743" s="34"/>
      <c r="BU743" s="32"/>
      <c r="BX743" s="34"/>
      <c r="CA743" s="34"/>
      <c r="CN743" s="95"/>
    </row>
    <row r="744" customHeight="1" spans="19:92">
      <c r="S744" s="34"/>
      <c r="BK744" s="34"/>
      <c r="BU744" s="32"/>
      <c r="BX744" s="34"/>
      <c r="CA744" s="34"/>
      <c r="CN744" s="95"/>
    </row>
    <row r="745" customHeight="1" spans="19:92">
      <c r="S745" s="34"/>
      <c r="BK745" s="34"/>
      <c r="BU745" s="32"/>
      <c r="BX745" s="34"/>
      <c r="CA745" s="34"/>
      <c r="CN745" s="95"/>
    </row>
    <row r="746" customHeight="1" spans="19:92">
      <c r="S746" s="34"/>
      <c r="BK746" s="34"/>
      <c r="BU746" s="32"/>
      <c r="BX746" s="34"/>
      <c r="CA746" s="34"/>
      <c r="CN746" s="95"/>
    </row>
    <row r="747" customHeight="1" spans="19:92">
      <c r="S747" s="34"/>
      <c r="BK747" s="34"/>
      <c r="BU747" s="32"/>
      <c r="BX747" s="34"/>
      <c r="CA747" s="34"/>
      <c r="CN747" s="95"/>
    </row>
    <row r="748" customHeight="1" spans="19:92">
      <c r="S748" s="34"/>
      <c r="BK748" s="34"/>
      <c r="BU748" s="32"/>
      <c r="BX748" s="34"/>
      <c r="CA748" s="34"/>
      <c r="CN748" s="95"/>
    </row>
    <row r="749" customHeight="1" spans="19:92">
      <c r="S749" s="34"/>
      <c r="BK749" s="34"/>
      <c r="BU749" s="32"/>
      <c r="BX749" s="34"/>
      <c r="CA749" s="34"/>
      <c r="CN749" s="95"/>
    </row>
    <row r="750" customHeight="1" spans="19:92">
      <c r="S750" s="34"/>
      <c r="BK750" s="34"/>
      <c r="BU750" s="32"/>
      <c r="BX750" s="34"/>
      <c r="CA750" s="34"/>
      <c r="CN750" s="95"/>
    </row>
    <row r="751" customHeight="1" spans="19:92">
      <c r="S751" s="34"/>
      <c r="BK751" s="34"/>
      <c r="BU751" s="32"/>
      <c r="BX751" s="34"/>
      <c r="CA751" s="34"/>
      <c r="CN751" s="95"/>
    </row>
    <row r="752" customHeight="1" spans="19:92">
      <c r="S752" s="34"/>
      <c r="BK752" s="34"/>
      <c r="BU752" s="32"/>
      <c r="BX752" s="34"/>
      <c r="CA752" s="34"/>
      <c r="CN752" s="95"/>
    </row>
    <row r="753" customHeight="1" spans="19:92">
      <c r="S753" s="34"/>
      <c r="BK753" s="34"/>
      <c r="BU753" s="32"/>
      <c r="BX753" s="34"/>
      <c r="CA753" s="34"/>
      <c r="CN753" s="95"/>
    </row>
    <row r="754" customHeight="1" spans="19:92">
      <c r="S754" s="34"/>
      <c r="BK754" s="34"/>
      <c r="BU754" s="32"/>
      <c r="BX754" s="34"/>
      <c r="CA754" s="34"/>
      <c r="CN754" s="95"/>
    </row>
    <row r="755" customHeight="1" spans="19:92">
      <c r="S755" s="34"/>
      <c r="BK755" s="34"/>
      <c r="BU755" s="32"/>
      <c r="BX755" s="34"/>
      <c r="CA755" s="34"/>
      <c r="CN755" s="95"/>
    </row>
    <row r="756" customHeight="1" spans="19:92">
      <c r="S756" s="34"/>
      <c r="BK756" s="34"/>
      <c r="BU756" s="32"/>
      <c r="BX756" s="34"/>
      <c r="CA756" s="34"/>
      <c r="CN756" s="95"/>
    </row>
    <row r="757" customHeight="1" spans="19:92">
      <c r="S757" s="34"/>
      <c r="BK757" s="34"/>
      <c r="BU757" s="32"/>
      <c r="BX757" s="34"/>
      <c r="CA757" s="34"/>
      <c r="CN757" s="95"/>
    </row>
    <row r="758" customHeight="1" spans="19:92">
      <c r="S758" s="34"/>
      <c r="BK758" s="34"/>
      <c r="BU758" s="32"/>
      <c r="BX758" s="34"/>
      <c r="CA758" s="34"/>
      <c r="CN758" s="95"/>
    </row>
    <row r="759" customHeight="1" spans="19:92">
      <c r="S759" s="34"/>
      <c r="BK759" s="34"/>
      <c r="BU759" s="32"/>
      <c r="BX759" s="34"/>
      <c r="CA759" s="34"/>
      <c r="CN759" s="95"/>
    </row>
    <row r="760" customHeight="1" spans="19:92">
      <c r="S760" s="34"/>
      <c r="BK760" s="34"/>
      <c r="BU760" s="32"/>
      <c r="BX760" s="34"/>
      <c r="CA760" s="34"/>
      <c r="CN760" s="95"/>
    </row>
    <row r="761" customHeight="1" spans="19:92">
      <c r="S761" s="34"/>
      <c r="BK761" s="34"/>
      <c r="BU761" s="32"/>
      <c r="BX761" s="34"/>
      <c r="CA761" s="34"/>
      <c r="CN761" s="95"/>
    </row>
    <row r="762" customHeight="1" spans="19:92">
      <c r="S762" s="34"/>
      <c r="BK762" s="34"/>
      <c r="BU762" s="32"/>
      <c r="BX762" s="34"/>
      <c r="CA762" s="34"/>
      <c r="CN762" s="95"/>
    </row>
    <row r="763" customHeight="1" spans="19:92">
      <c r="S763" s="34"/>
      <c r="BK763" s="34"/>
      <c r="BU763" s="32"/>
      <c r="BX763" s="34"/>
      <c r="CA763" s="34"/>
      <c r="CN763" s="95"/>
    </row>
    <row r="764" customHeight="1" spans="19:92">
      <c r="S764" s="34"/>
      <c r="BK764" s="34"/>
      <c r="BU764" s="32"/>
      <c r="BX764" s="34"/>
      <c r="CA764" s="34"/>
      <c r="CN764" s="95"/>
    </row>
    <row r="765" customHeight="1" spans="19:92">
      <c r="S765" s="34"/>
      <c r="BK765" s="34"/>
      <c r="BU765" s="32"/>
      <c r="BX765" s="34"/>
      <c r="CA765" s="34"/>
      <c r="CN765" s="95"/>
    </row>
    <row r="766" customHeight="1" spans="19:92">
      <c r="S766" s="34"/>
      <c r="BK766" s="34"/>
      <c r="BU766" s="32"/>
      <c r="BX766" s="34"/>
      <c r="CA766" s="34"/>
      <c r="CN766" s="95"/>
    </row>
    <row r="767" customHeight="1" spans="19:92">
      <c r="S767" s="34"/>
      <c r="BK767" s="34"/>
      <c r="BU767" s="32"/>
      <c r="BX767" s="34"/>
      <c r="CA767" s="34"/>
      <c r="CN767" s="95"/>
    </row>
    <row r="768" customHeight="1" spans="19:92">
      <c r="S768" s="34"/>
      <c r="BK768" s="34"/>
      <c r="BU768" s="32"/>
      <c r="BX768" s="34"/>
      <c r="CA768" s="34"/>
      <c r="CN768" s="95"/>
    </row>
    <row r="769" customHeight="1" spans="19:92">
      <c r="S769" s="34"/>
      <c r="BK769" s="34"/>
      <c r="BU769" s="32"/>
      <c r="BX769" s="34"/>
      <c r="CA769" s="34"/>
      <c r="CN769" s="95"/>
    </row>
    <row r="770" customHeight="1" spans="19:92">
      <c r="S770" s="34"/>
      <c r="BK770" s="34"/>
      <c r="BU770" s="32"/>
      <c r="BX770" s="34"/>
      <c r="CA770" s="34"/>
      <c r="CN770" s="95"/>
    </row>
    <row r="771" customHeight="1" spans="19:92">
      <c r="S771" s="34"/>
      <c r="BK771" s="34"/>
      <c r="BU771" s="32"/>
      <c r="BX771" s="34"/>
      <c r="CA771" s="34"/>
      <c r="CN771" s="95"/>
    </row>
    <row r="772" customHeight="1" spans="19:92">
      <c r="S772" s="34"/>
      <c r="BK772" s="34"/>
      <c r="BU772" s="32"/>
      <c r="BX772" s="34"/>
      <c r="CA772" s="34"/>
      <c r="CN772" s="95"/>
    </row>
    <row r="773" customHeight="1" spans="19:92">
      <c r="S773" s="34"/>
      <c r="BK773" s="34"/>
      <c r="BU773" s="32"/>
      <c r="BX773" s="34"/>
      <c r="CA773" s="34"/>
      <c r="CN773" s="95"/>
    </row>
    <row r="774" customHeight="1" spans="19:92">
      <c r="S774" s="34"/>
      <c r="BK774" s="34"/>
      <c r="BU774" s="32"/>
      <c r="BX774" s="34"/>
      <c r="CA774" s="34"/>
      <c r="CN774" s="95"/>
    </row>
    <row r="775" customHeight="1" spans="19:92">
      <c r="S775" s="34"/>
      <c r="BK775" s="34"/>
      <c r="BU775" s="32"/>
      <c r="BX775" s="34"/>
      <c r="CA775" s="34"/>
      <c r="CN775" s="95"/>
    </row>
    <row r="776" customHeight="1" spans="19:92">
      <c r="S776" s="34"/>
      <c r="BK776" s="34"/>
      <c r="BU776" s="32"/>
      <c r="BX776" s="34"/>
      <c r="CA776" s="34"/>
      <c r="CN776" s="95"/>
    </row>
    <row r="777" customHeight="1" spans="19:92">
      <c r="S777" s="34"/>
      <c r="BK777" s="34"/>
      <c r="BU777" s="32"/>
      <c r="BX777" s="34"/>
      <c r="CA777" s="34"/>
      <c r="CN777" s="95"/>
    </row>
    <row r="778" customHeight="1" spans="19:92">
      <c r="S778" s="34"/>
      <c r="BK778" s="34"/>
      <c r="BU778" s="32"/>
      <c r="BX778" s="34"/>
      <c r="CA778" s="34"/>
      <c r="CN778" s="95"/>
    </row>
    <row r="779" customHeight="1" spans="19:92">
      <c r="S779" s="34"/>
      <c r="BK779" s="34"/>
      <c r="BU779" s="32"/>
      <c r="BX779" s="34"/>
      <c r="CA779" s="34"/>
      <c r="CN779" s="95"/>
    </row>
    <row r="780" customHeight="1" spans="19:92">
      <c r="S780" s="34"/>
      <c r="BK780" s="34"/>
      <c r="BU780" s="32"/>
      <c r="BX780" s="34"/>
      <c r="CA780" s="34"/>
      <c r="CN780" s="95"/>
    </row>
    <row r="781" customHeight="1" spans="19:92">
      <c r="S781" s="34"/>
      <c r="BK781" s="34"/>
      <c r="BU781" s="32"/>
      <c r="BX781" s="34"/>
      <c r="CA781" s="34"/>
      <c r="CN781" s="95"/>
    </row>
    <row r="782" customHeight="1" spans="19:92">
      <c r="S782" s="34"/>
      <c r="BK782" s="34"/>
      <c r="BU782" s="32"/>
      <c r="BX782" s="34"/>
      <c r="CA782" s="34"/>
      <c r="CN782" s="95"/>
    </row>
    <row r="783" customHeight="1" spans="19:92">
      <c r="S783" s="34"/>
      <c r="BK783" s="34"/>
      <c r="BU783" s="32"/>
      <c r="BX783" s="34"/>
      <c r="CA783" s="34"/>
      <c r="CN783" s="95"/>
    </row>
    <row r="784" customHeight="1" spans="19:92">
      <c r="S784" s="34"/>
      <c r="BK784" s="34"/>
      <c r="BU784" s="32"/>
      <c r="BX784" s="34"/>
      <c r="CA784" s="34"/>
      <c r="CN784" s="95"/>
    </row>
    <row r="785" customHeight="1" spans="19:92">
      <c r="S785" s="34"/>
      <c r="BK785" s="34"/>
      <c r="BU785" s="32"/>
      <c r="BX785" s="34"/>
      <c r="CA785" s="34"/>
      <c r="CN785" s="95"/>
    </row>
    <row r="786" customHeight="1" spans="19:92">
      <c r="S786" s="34"/>
      <c r="BK786" s="34"/>
      <c r="BU786" s="32"/>
      <c r="BX786" s="34"/>
      <c r="CA786" s="34"/>
      <c r="CN786" s="95"/>
    </row>
    <row r="787" customHeight="1" spans="19:92">
      <c r="S787" s="34"/>
      <c r="BK787" s="34"/>
      <c r="BU787" s="32"/>
      <c r="BX787" s="34"/>
      <c r="CA787" s="34"/>
      <c r="CN787" s="95"/>
    </row>
    <row r="788" customHeight="1" spans="19:92">
      <c r="S788" s="34"/>
      <c r="BK788" s="34"/>
      <c r="BU788" s="32"/>
      <c r="BX788" s="34"/>
      <c r="CA788" s="34"/>
      <c r="CN788" s="95"/>
    </row>
    <row r="789" customHeight="1" spans="19:92">
      <c r="S789" s="34"/>
      <c r="BK789" s="34"/>
      <c r="BU789" s="32"/>
      <c r="BX789" s="34"/>
      <c r="CA789" s="34"/>
      <c r="CN789" s="95"/>
    </row>
    <row r="790" customHeight="1" spans="19:92">
      <c r="S790" s="34"/>
      <c r="BK790" s="34"/>
      <c r="BU790" s="32"/>
      <c r="BX790" s="34"/>
      <c r="CA790" s="34"/>
      <c r="CN790" s="95"/>
    </row>
    <row r="791" customHeight="1" spans="19:92">
      <c r="S791" s="34"/>
      <c r="BK791" s="34"/>
      <c r="BU791" s="32"/>
      <c r="BX791" s="34"/>
      <c r="CA791" s="34"/>
      <c r="CN791" s="95"/>
    </row>
    <row r="792" customHeight="1" spans="19:92">
      <c r="S792" s="34"/>
      <c r="BK792" s="34"/>
      <c r="BU792" s="32"/>
      <c r="BX792" s="34"/>
      <c r="CA792" s="34"/>
      <c r="CN792" s="95"/>
    </row>
    <row r="793" customHeight="1" spans="19:92">
      <c r="S793" s="34"/>
      <c r="BK793" s="34"/>
      <c r="BU793" s="32"/>
      <c r="BX793" s="34"/>
      <c r="CA793" s="34"/>
      <c r="CN793" s="95"/>
    </row>
    <row r="794" customHeight="1" spans="19:92">
      <c r="S794" s="34"/>
      <c r="BK794" s="34"/>
      <c r="BU794" s="32"/>
      <c r="BX794" s="34"/>
      <c r="CA794" s="34"/>
      <c r="CN794" s="95"/>
    </row>
    <row r="795" customHeight="1" spans="19:92">
      <c r="S795" s="34"/>
      <c r="BK795" s="34"/>
      <c r="BU795" s="32"/>
      <c r="BX795" s="34"/>
      <c r="CA795" s="34"/>
      <c r="CN795" s="95"/>
    </row>
    <row r="796" customHeight="1" spans="19:92">
      <c r="S796" s="34"/>
      <c r="BK796" s="34"/>
      <c r="BU796" s="32"/>
      <c r="BX796" s="34"/>
      <c r="CA796" s="34"/>
      <c r="CN796" s="95"/>
    </row>
    <row r="797" customHeight="1" spans="19:92">
      <c r="S797" s="34"/>
      <c r="BK797" s="34"/>
      <c r="BU797" s="32"/>
      <c r="BX797" s="34"/>
      <c r="CA797" s="34"/>
      <c r="CN797" s="95"/>
    </row>
    <row r="798" customHeight="1" spans="19:92">
      <c r="S798" s="34"/>
      <c r="BK798" s="34"/>
      <c r="BU798" s="32"/>
      <c r="BX798" s="34"/>
      <c r="CA798" s="34"/>
      <c r="CN798" s="95"/>
    </row>
    <row r="799" customHeight="1" spans="19:92">
      <c r="S799" s="34"/>
      <c r="BK799" s="34"/>
      <c r="BU799" s="32"/>
      <c r="BX799" s="34"/>
      <c r="CA799" s="34"/>
      <c r="CN799" s="95"/>
    </row>
    <row r="800" customHeight="1" spans="19:92">
      <c r="S800" s="34"/>
      <c r="BK800" s="34"/>
      <c r="BU800" s="32"/>
      <c r="BX800" s="34"/>
      <c r="CA800" s="34"/>
      <c r="CN800" s="95"/>
    </row>
    <row r="801" customHeight="1" spans="19:92">
      <c r="S801" s="34"/>
      <c r="BK801" s="34"/>
      <c r="BU801" s="32"/>
      <c r="BX801" s="34"/>
      <c r="CA801" s="34"/>
      <c r="CN801" s="95"/>
    </row>
    <row r="802" customHeight="1" spans="19:92">
      <c r="S802" s="34"/>
      <c r="BK802" s="34"/>
      <c r="BU802" s="32"/>
      <c r="BX802" s="34"/>
      <c r="CA802" s="34"/>
      <c r="CN802" s="95"/>
    </row>
    <row r="803" customHeight="1" spans="19:92">
      <c r="S803" s="34"/>
      <c r="BK803" s="34"/>
      <c r="BU803" s="32"/>
      <c r="BX803" s="34"/>
      <c r="CA803" s="34"/>
      <c r="CN803" s="95"/>
    </row>
    <row r="804" customHeight="1" spans="19:92">
      <c r="S804" s="34"/>
      <c r="BK804" s="34"/>
      <c r="BU804" s="32"/>
      <c r="BX804" s="34"/>
      <c r="CA804" s="34"/>
      <c r="CN804" s="95"/>
    </row>
    <row r="805" customHeight="1" spans="19:92">
      <c r="S805" s="34"/>
      <c r="BK805" s="34"/>
      <c r="BU805" s="32"/>
      <c r="BX805" s="34"/>
      <c r="CA805" s="34"/>
      <c r="CN805" s="95"/>
    </row>
    <row r="806" customHeight="1" spans="19:92">
      <c r="S806" s="34"/>
      <c r="BK806" s="34"/>
      <c r="BU806" s="32"/>
      <c r="BX806" s="34"/>
      <c r="CA806" s="34"/>
      <c r="CN806" s="95"/>
    </row>
    <row r="807" customHeight="1" spans="19:92">
      <c r="S807" s="34"/>
      <c r="BK807" s="34"/>
      <c r="BU807" s="32"/>
      <c r="BX807" s="34"/>
      <c r="CA807" s="34"/>
      <c r="CN807" s="95"/>
    </row>
    <row r="808" customHeight="1" spans="19:92">
      <c r="S808" s="34"/>
      <c r="BK808" s="34"/>
      <c r="BU808" s="32"/>
      <c r="BX808" s="34"/>
      <c r="CA808" s="34"/>
      <c r="CN808" s="95"/>
    </row>
    <row r="809" customHeight="1" spans="19:92">
      <c r="S809" s="34"/>
      <c r="BK809" s="34"/>
      <c r="BU809" s="32"/>
      <c r="BX809" s="34"/>
      <c r="CA809" s="34"/>
      <c r="CN809" s="95"/>
    </row>
    <row r="810" customHeight="1" spans="19:92">
      <c r="S810" s="34"/>
      <c r="BK810" s="34"/>
      <c r="BU810" s="32"/>
      <c r="BX810" s="34"/>
      <c r="CA810" s="34"/>
      <c r="CN810" s="95"/>
    </row>
    <row r="811" customHeight="1" spans="19:92">
      <c r="S811" s="34"/>
      <c r="BK811" s="34"/>
      <c r="BU811" s="32"/>
      <c r="BX811" s="34"/>
      <c r="CA811" s="34"/>
      <c r="CN811" s="95"/>
    </row>
    <row r="812" customHeight="1" spans="19:92">
      <c r="S812" s="34"/>
      <c r="BK812" s="34"/>
      <c r="BU812" s="32"/>
      <c r="BX812" s="34"/>
      <c r="CA812" s="34"/>
      <c r="CN812" s="95"/>
    </row>
    <row r="813" customHeight="1" spans="19:92">
      <c r="S813" s="34"/>
      <c r="BK813" s="34"/>
      <c r="BU813" s="32"/>
      <c r="BX813" s="34"/>
      <c r="CA813" s="34"/>
      <c r="CN813" s="95"/>
    </row>
    <row r="814" customHeight="1" spans="19:92">
      <c r="S814" s="34"/>
      <c r="BK814" s="34"/>
      <c r="BU814" s="32"/>
      <c r="BX814" s="34"/>
      <c r="CA814" s="34"/>
      <c r="CN814" s="95"/>
    </row>
    <row r="815" customHeight="1" spans="19:92">
      <c r="S815" s="34"/>
      <c r="BK815" s="34"/>
      <c r="BU815" s="32"/>
      <c r="BX815" s="34"/>
      <c r="CA815" s="34"/>
      <c r="CN815" s="95"/>
    </row>
    <row r="816" customHeight="1" spans="19:92">
      <c r="S816" s="34"/>
      <c r="BK816" s="34"/>
      <c r="BU816" s="32"/>
      <c r="BX816" s="34"/>
      <c r="CA816" s="34"/>
      <c r="CN816" s="95"/>
    </row>
    <row r="817" customHeight="1" spans="19:92">
      <c r="S817" s="34"/>
      <c r="BK817" s="34"/>
      <c r="BU817" s="32"/>
      <c r="BX817" s="34"/>
      <c r="CA817" s="34"/>
      <c r="CN817" s="95"/>
    </row>
    <row r="818" customHeight="1" spans="19:92">
      <c r="S818" s="34"/>
      <c r="BK818" s="34"/>
      <c r="BU818" s="32"/>
      <c r="BX818" s="34"/>
      <c r="CA818" s="34"/>
      <c r="CN818" s="95"/>
    </row>
    <row r="819" customHeight="1" spans="19:92">
      <c r="S819" s="34"/>
      <c r="BK819" s="34"/>
      <c r="BU819" s="32"/>
      <c r="BX819" s="34"/>
      <c r="CA819" s="34"/>
      <c r="CN819" s="95"/>
    </row>
    <row r="820" customHeight="1" spans="19:92">
      <c r="S820" s="34"/>
      <c r="BK820" s="34"/>
      <c r="BU820" s="32"/>
      <c r="BX820" s="34"/>
      <c r="CA820" s="34"/>
      <c r="CN820" s="95"/>
    </row>
    <row r="821" customHeight="1" spans="19:92">
      <c r="S821" s="34"/>
      <c r="BK821" s="34"/>
      <c r="BU821" s="32"/>
      <c r="BX821" s="34"/>
      <c r="CA821" s="34"/>
      <c r="CN821" s="95"/>
    </row>
    <row r="822" customHeight="1" spans="19:92">
      <c r="S822" s="34"/>
      <c r="BK822" s="34"/>
      <c r="BU822" s="32"/>
      <c r="BX822" s="34"/>
      <c r="CA822" s="34"/>
      <c r="CN822" s="95"/>
    </row>
    <row r="823" customHeight="1" spans="19:92">
      <c r="S823" s="34"/>
      <c r="BK823" s="34"/>
      <c r="BU823" s="32"/>
      <c r="BX823" s="34"/>
      <c r="CA823" s="34"/>
      <c r="CN823" s="95"/>
    </row>
    <row r="824" customHeight="1" spans="19:92">
      <c r="S824" s="34"/>
      <c r="BK824" s="34"/>
      <c r="BU824" s="32"/>
      <c r="BX824" s="34"/>
      <c r="CA824" s="34"/>
      <c r="CN824" s="95"/>
    </row>
    <row r="825" customHeight="1" spans="19:92">
      <c r="S825" s="34"/>
      <c r="BK825" s="34"/>
      <c r="BU825" s="32"/>
      <c r="BX825" s="34"/>
      <c r="CA825" s="34"/>
      <c r="CN825" s="95"/>
    </row>
    <row r="826" customHeight="1" spans="19:92">
      <c r="S826" s="34"/>
      <c r="BK826" s="34"/>
      <c r="BU826" s="32"/>
      <c r="BX826" s="34"/>
      <c r="CA826" s="34"/>
      <c r="CN826" s="95"/>
    </row>
    <row r="827" customHeight="1" spans="19:92">
      <c r="S827" s="34"/>
      <c r="BK827" s="34"/>
      <c r="BU827" s="32"/>
      <c r="BX827" s="34"/>
      <c r="CA827" s="34"/>
      <c r="CN827" s="95"/>
    </row>
    <row r="828" customHeight="1" spans="19:92">
      <c r="S828" s="34"/>
      <c r="BK828" s="34"/>
      <c r="BU828" s="32"/>
      <c r="BX828" s="34"/>
      <c r="CA828" s="34"/>
      <c r="CN828" s="95"/>
    </row>
    <row r="829" customHeight="1" spans="19:92">
      <c r="S829" s="34"/>
      <c r="BK829" s="34"/>
      <c r="BU829" s="32"/>
      <c r="BX829" s="34"/>
      <c r="CA829" s="34"/>
      <c r="CN829" s="95"/>
    </row>
    <row r="830" customHeight="1" spans="19:92">
      <c r="S830" s="34"/>
      <c r="BK830" s="34"/>
      <c r="BU830" s="32"/>
      <c r="BX830" s="34"/>
      <c r="CA830" s="34"/>
      <c r="CN830" s="95"/>
    </row>
    <row r="831" customHeight="1" spans="19:92">
      <c r="S831" s="34"/>
      <c r="BK831" s="34"/>
      <c r="BU831" s="32"/>
      <c r="BX831" s="34"/>
      <c r="CA831" s="34"/>
      <c r="CN831" s="95"/>
    </row>
    <row r="832" customHeight="1" spans="19:92">
      <c r="S832" s="34"/>
      <c r="BK832" s="34"/>
      <c r="BU832" s="32"/>
      <c r="BX832" s="34"/>
      <c r="CA832" s="34"/>
      <c r="CN832" s="95"/>
    </row>
    <row r="833" customHeight="1" spans="19:92">
      <c r="S833" s="34"/>
      <c r="BK833" s="34"/>
      <c r="BU833" s="32"/>
      <c r="BX833" s="34"/>
      <c r="CA833" s="34"/>
      <c r="CN833" s="95"/>
    </row>
    <row r="834" customHeight="1" spans="19:92">
      <c r="S834" s="34"/>
      <c r="BK834" s="34"/>
      <c r="BU834" s="32"/>
      <c r="BX834" s="34"/>
      <c r="CA834" s="34"/>
      <c r="CN834" s="95"/>
    </row>
    <row r="835" customHeight="1" spans="19:92">
      <c r="S835" s="34"/>
      <c r="BK835" s="34"/>
      <c r="BU835" s="32"/>
      <c r="BX835" s="34"/>
      <c r="CA835" s="34"/>
      <c r="CN835" s="95"/>
    </row>
    <row r="836" customHeight="1" spans="19:92">
      <c r="S836" s="34"/>
      <c r="BK836" s="34"/>
      <c r="BU836" s="32"/>
      <c r="BX836" s="34"/>
      <c r="CA836" s="34"/>
      <c r="CN836" s="95"/>
    </row>
    <row r="837" customHeight="1" spans="19:92">
      <c r="S837" s="34"/>
      <c r="BK837" s="34"/>
      <c r="BU837" s="32"/>
      <c r="BX837" s="34"/>
      <c r="CA837" s="34"/>
      <c r="CN837" s="95"/>
    </row>
    <row r="838" customHeight="1" spans="19:92">
      <c r="S838" s="34"/>
      <c r="BK838" s="34"/>
      <c r="BU838" s="32"/>
      <c r="BX838" s="34"/>
      <c r="CA838" s="34"/>
      <c r="CN838" s="95"/>
    </row>
    <row r="839" customHeight="1" spans="19:92">
      <c r="S839" s="34"/>
      <c r="BK839" s="34"/>
      <c r="BU839" s="32"/>
      <c r="BX839" s="34"/>
      <c r="CA839" s="34"/>
      <c r="CN839" s="95"/>
    </row>
    <row r="840" customHeight="1" spans="19:92">
      <c r="S840" s="34"/>
      <c r="BK840" s="34"/>
      <c r="BU840" s="32"/>
      <c r="BX840" s="34"/>
      <c r="CA840" s="34"/>
      <c r="CN840" s="95"/>
    </row>
    <row r="841" customHeight="1" spans="19:92">
      <c r="S841" s="34"/>
      <c r="BK841" s="34"/>
      <c r="BU841" s="32"/>
      <c r="BX841" s="34"/>
      <c r="CA841" s="34"/>
      <c r="CN841" s="95"/>
    </row>
    <row r="842" customHeight="1" spans="19:92">
      <c r="S842" s="34"/>
      <c r="BK842" s="34"/>
      <c r="BU842" s="32"/>
      <c r="BX842" s="34"/>
      <c r="CA842" s="34"/>
      <c r="CN842" s="95"/>
    </row>
    <row r="843" customHeight="1" spans="19:92">
      <c r="S843" s="34"/>
      <c r="BK843" s="34"/>
      <c r="BU843" s="32"/>
      <c r="BX843" s="34"/>
      <c r="CA843" s="34"/>
      <c r="CN843" s="95"/>
    </row>
    <row r="844" customHeight="1" spans="19:92">
      <c r="S844" s="34"/>
      <c r="BK844" s="34"/>
      <c r="BU844" s="32"/>
      <c r="BX844" s="34"/>
      <c r="CA844" s="34"/>
      <c r="CN844" s="95"/>
    </row>
    <row r="845" customHeight="1" spans="19:92">
      <c r="S845" s="34"/>
      <c r="BK845" s="34"/>
      <c r="BU845" s="32"/>
      <c r="BX845" s="34"/>
      <c r="CA845" s="34"/>
      <c r="CN845" s="95"/>
    </row>
    <row r="846" customHeight="1" spans="19:92">
      <c r="S846" s="34"/>
      <c r="BK846" s="34"/>
      <c r="BU846" s="32"/>
      <c r="BX846" s="34"/>
      <c r="CA846" s="34"/>
      <c r="CN846" s="95"/>
    </row>
    <row r="847" customHeight="1" spans="19:92">
      <c r="S847" s="34"/>
      <c r="BK847" s="34"/>
      <c r="BU847" s="32"/>
      <c r="BX847" s="34"/>
      <c r="CA847" s="34"/>
      <c r="CN847" s="95"/>
    </row>
    <row r="848" customHeight="1" spans="19:92">
      <c r="S848" s="34"/>
      <c r="BK848" s="34"/>
      <c r="BU848" s="32"/>
      <c r="BX848" s="34"/>
      <c r="CA848" s="34"/>
      <c r="CN848" s="95"/>
    </row>
    <row r="849" customHeight="1" spans="19:92">
      <c r="S849" s="34"/>
      <c r="BK849" s="34"/>
      <c r="BU849" s="32"/>
      <c r="BX849" s="34"/>
      <c r="CA849" s="34"/>
      <c r="CN849" s="95"/>
    </row>
    <row r="850" customHeight="1" spans="19:92">
      <c r="S850" s="34"/>
      <c r="BK850" s="34"/>
      <c r="BU850" s="32"/>
      <c r="BX850" s="34"/>
      <c r="CA850" s="34"/>
      <c r="CN850" s="95"/>
    </row>
    <row r="851" customHeight="1" spans="19:92">
      <c r="S851" s="34"/>
      <c r="BK851" s="34"/>
      <c r="BU851" s="32"/>
      <c r="BX851" s="34"/>
      <c r="CA851" s="34"/>
      <c r="CN851" s="95"/>
    </row>
    <row r="852" customHeight="1" spans="19:92">
      <c r="S852" s="34"/>
      <c r="BK852" s="34"/>
      <c r="BU852" s="32"/>
      <c r="BX852" s="34"/>
      <c r="CA852" s="34"/>
      <c r="CN852" s="95"/>
    </row>
    <row r="853" customHeight="1" spans="19:92">
      <c r="S853" s="34"/>
      <c r="BK853" s="34"/>
      <c r="BU853" s="32"/>
      <c r="BX853" s="34"/>
      <c r="CA853" s="34"/>
      <c r="CN853" s="95"/>
    </row>
    <row r="854" customHeight="1" spans="19:92">
      <c r="S854" s="34"/>
      <c r="BK854" s="34"/>
      <c r="BU854" s="32"/>
      <c r="BX854" s="34"/>
      <c r="CA854" s="34"/>
      <c r="CN854" s="95"/>
    </row>
    <row r="855" customHeight="1" spans="19:92">
      <c r="S855" s="34"/>
      <c r="BK855" s="34"/>
      <c r="BU855" s="32"/>
      <c r="BX855" s="34"/>
      <c r="CA855" s="34"/>
      <c r="CN855" s="95"/>
    </row>
    <row r="856" customHeight="1" spans="19:92">
      <c r="S856" s="34"/>
      <c r="BK856" s="34"/>
      <c r="BU856" s="32"/>
      <c r="BX856" s="34"/>
      <c r="CA856" s="34"/>
      <c r="CN856" s="95"/>
    </row>
    <row r="857" customHeight="1" spans="19:92">
      <c r="S857" s="34"/>
      <c r="BK857" s="34"/>
      <c r="BU857" s="32"/>
      <c r="BX857" s="34"/>
      <c r="CA857" s="34"/>
      <c r="CN857" s="95"/>
    </row>
    <row r="858" customHeight="1" spans="19:92">
      <c r="S858" s="34"/>
      <c r="BK858" s="34"/>
      <c r="BU858" s="32"/>
      <c r="BX858" s="34"/>
      <c r="CA858" s="34"/>
      <c r="CN858" s="95"/>
    </row>
    <row r="859" customHeight="1" spans="19:92">
      <c r="S859" s="34"/>
      <c r="BK859" s="34"/>
      <c r="BU859" s="32"/>
      <c r="BX859" s="34"/>
      <c r="CA859" s="34"/>
      <c r="CN859" s="95"/>
    </row>
    <row r="860" customHeight="1" spans="19:92">
      <c r="S860" s="34"/>
      <c r="BK860" s="34"/>
      <c r="BU860" s="32"/>
      <c r="BX860" s="34"/>
      <c r="CA860" s="34"/>
      <c r="CN860" s="95"/>
    </row>
    <row r="861" customHeight="1" spans="19:92">
      <c r="S861" s="34"/>
      <c r="BK861" s="34"/>
      <c r="BU861" s="32"/>
      <c r="BX861" s="34"/>
      <c r="CA861" s="34"/>
      <c r="CN861" s="95"/>
    </row>
    <row r="862" customHeight="1" spans="19:92">
      <c r="S862" s="34"/>
      <c r="BK862" s="34"/>
      <c r="BU862" s="32"/>
      <c r="BX862" s="34"/>
      <c r="CA862" s="34"/>
      <c r="CN862" s="95"/>
    </row>
    <row r="863" customHeight="1" spans="19:92">
      <c r="S863" s="34"/>
      <c r="BK863" s="34"/>
      <c r="BU863" s="32"/>
      <c r="BX863" s="34"/>
      <c r="CA863" s="34"/>
      <c r="CN863" s="95"/>
    </row>
    <row r="864" customHeight="1" spans="19:92">
      <c r="S864" s="34"/>
      <c r="BK864" s="34"/>
      <c r="BU864" s="32"/>
      <c r="BX864" s="34"/>
      <c r="CA864" s="34"/>
      <c r="CN864" s="95"/>
    </row>
    <row r="865" customHeight="1" spans="19:92">
      <c r="S865" s="34"/>
      <c r="BK865" s="34"/>
      <c r="BU865" s="32"/>
      <c r="BX865" s="34"/>
      <c r="CA865" s="34"/>
      <c r="CN865" s="95"/>
    </row>
    <row r="866" customHeight="1" spans="19:92">
      <c r="S866" s="34"/>
      <c r="BK866" s="34"/>
      <c r="BU866" s="32"/>
      <c r="BX866" s="34"/>
      <c r="CA866" s="34"/>
      <c r="CN866" s="95"/>
    </row>
    <row r="867" customHeight="1" spans="19:92">
      <c r="S867" s="34"/>
      <c r="BK867" s="34"/>
      <c r="BU867" s="32"/>
      <c r="BX867" s="34"/>
      <c r="CA867" s="34"/>
      <c r="CN867" s="95"/>
    </row>
    <row r="868" customHeight="1" spans="19:92">
      <c r="S868" s="34"/>
      <c r="BK868" s="34"/>
      <c r="BU868" s="32"/>
      <c r="BX868" s="34"/>
      <c r="CA868" s="34"/>
      <c r="CN868" s="95"/>
    </row>
    <row r="869" customHeight="1" spans="19:92">
      <c r="S869" s="34"/>
      <c r="BK869" s="34"/>
      <c r="BU869" s="32"/>
      <c r="BX869" s="34"/>
      <c r="CA869" s="34"/>
      <c r="CN869" s="95"/>
    </row>
    <row r="870" customHeight="1" spans="19:92">
      <c r="S870" s="34"/>
      <c r="BK870" s="34"/>
      <c r="BU870" s="32"/>
      <c r="BX870" s="34"/>
      <c r="CA870" s="34"/>
      <c r="CN870" s="95"/>
    </row>
    <row r="871" customHeight="1" spans="19:92">
      <c r="S871" s="34"/>
      <c r="BK871" s="34"/>
      <c r="BU871" s="32"/>
      <c r="BX871" s="34"/>
      <c r="CA871" s="34"/>
      <c r="CN871" s="95"/>
    </row>
    <row r="872" customHeight="1" spans="19:92">
      <c r="S872" s="34"/>
      <c r="BK872" s="34"/>
      <c r="BU872" s="32"/>
      <c r="BX872" s="34"/>
      <c r="CA872" s="34"/>
      <c r="CN872" s="95"/>
    </row>
    <row r="873" customHeight="1" spans="19:92">
      <c r="S873" s="34"/>
      <c r="BK873" s="34"/>
      <c r="BU873" s="32"/>
      <c r="BX873" s="34"/>
      <c r="CA873" s="34"/>
      <c r="CN873" s="95"/>
    </row>
    <row r="874" customHeight="1" spans="19:92">
      <c r="S874" s="34"/>
      <c r="BK874" s="34"/>
      <c r="BU874" s="32"/>
      <c r="BX874" s="34"/>
      <c r="CA874" s="34"/>
      <c r="CN874" s="95"/>
    </row>
    <row r="875" customHeight="1" spans="19:92">
      <c r="S875" s="34"/>
      <c r="BK875" s="34"/>
      <c r="BU875" s="32"/>
      <c r="BX875" s="34"/>
      <c r="CA875" s="34"/>
      <c r="CN875" s="95"/>
    </row>
    <row r="876" customHeight="1" spans="19:92">
      <c r="S876" s="34"/>
      <c r="BK876" s="34"/>
      <c r="BU876" s="32"/>
      <c r="BX876" s="34"/>
      <c r="CA876" s="34"/>
      <c r="CN876" s="95"/>
    </row>
    <row r="877" customHeight="1" spans="19:92">
      <c r="S877" s="34"/>
      <c r="BK877" s="34"/>
      <c r="BU877" s="32"/>
      <c r="BX877" s="34"/>
      <c r="CA877" s="34"/>
      <c r="CN877" s="95"/>
    </row>
    <row r="878" customHeight="1" spans="19:92">
      <c r="S878" s="34"/>
      <c r="BK878" s="34"/>
      <c r="BU878" s="32"/>
      <c r="BX878" s="34"/>
      <c r="CA878" s="34"/>
      <c r="CN878" s="95"/>
    </row>
    <row r="879" customHeight="1" spans="19:92">
      <c r="S879" s="34"/>
      <c r="BK879" s="34"/>
      <c r="BU879" s="32"/>
      <c r="BX879" s="34"/>
      <c r="CA879" s="34"/>
      <c r="CN879" s="95"/>
    </row>
    <row r="880" customHeight="1" spans="19:92">
      <c r="S880" s="34"/>
      <c r="BK880" s="34"/>
      <c r="BU880" s="32"/>
      <c r="BX880" s="34"/>
      <c r="CA880" s="34"/>
      <c r="CN880" s="95"/>
    </row>
    <row r="881" customHeight="1" spans="19:92">
      <c r="S881" s="34"/>
      <c r="BK881" s="34"/>
      <c r="BU881" s="32"/>
      <c r="BX881" s="34"/>
      <c r="CA881" s="34"/>
      <c r="CN881" s="95"/>
    </row>
    <row r="882" customHeight="1" spans="19:92">
      <c r="S882" s="34"/>
      <c r="BK882" s="34"/>
      <c r="BU882" s="32"/>
      <c r="BX882" s="34"/>
      <c r="CA882" s="34"/>
      <c r="CN882" s="95"/>
    </row>
    <row r="883" customHeight="1" spans="19:92">
      <c r="S883" s="34"/>
      <c r="BK883" s="34"/>
      <c r="BU883" s="32"/>
      <c r="BX883" s="34"/>
      <c r="CA883" s="34"/>
      <c r="CN883" s="95"/>
    </row>
    <row r="884" customHeight="1" spans="19:92">
      <c r="S884" s="34"/>
      <c r="BK884" s="34"/>
      <c r="BU884" s="32"/>
      <c r="BX884" s="34"/>
      <c r="CA884" s="34"/>
      <c r="CN884" s="95"/>
    </row>
    <row r="885" customHeight="1" spans="19:92">
      <c r="S885" s="34"/>
      <c r="BK885" s="34"/>
      <c r="BU885" s="32"/>
      <c r="BX885" s="34"/>
      <c r="CA885" s="34"/>
      <c r="CN885" s="95"/>
    </row>
    <row r="886" customHeight="1" spans="19:92">
      <c r="S886" s="34"/>
      <c r="BK886" s="34"/>
      <c r="BU886" s="32"/>
      <c r="BX886" s="34"/>
      <c r="CA886" s="34"/>
      <c r="CN886" s="95"/>
    </row>
    <row r="887" customHeight="1" spans="19:92">
      <c r="S887" s="34"/>
      <c r="BK887" s="34"/>
      <c r="BU887" s="32"/>
      <c r="BX887" s="34"/>
      <c r="CA887" s="34"/>
      <c r="CN887" s="95"/>
    </row>
    <row r="888" customHeight="1" spans="19:92">
      <c r="S888" s="34"/>
      <c r="BK888" s="34"/>
      <c r="BU888" s="32"/>
      <c r="BX888" s="34"/>
      <c r="CA888" s="34"/>
      <c r="CN888" s="95"/>
    </row>
    <row r="889" customHeight="1" spans="19:92">
      <c r="S889" s="34"/>
      <c r="BK889" s="34"/>
      <c r="BU889" s="32"/>
      <c r="BX889" s="34"/>
      <c r="CA889" s="34"/>
      <c r="CN889" s="95"/>
    </row>
    <row r="890" customHeight="1" spans="19:92">
      <c r="S890" s="34"/>
      <c r="BK890" s="34"/>
      <c r="BU890" s="32"/>
      <c r="BX890" s="34"/>
      <c r="CA890" s="34"/>
      <c r="CN890" s="95"/>
    </row>
    <row r="891" customHeight="1" spans="19:92">
      <c r="S891" s="34"/>
      <c r="BK891" s="34"/>
      <c r="BU891" s="32"/>
      <c r="BX891" s="34"/>
      <c r="CA891" s="34"/>
      <c r="CN891" s="95"/>
    </row>
    <row r="892" customHeight="1" spans="19:92">
      <c r="S892" s="34"/>
      <c r="BK892" s="34"/>
      <c r="BU892" s="32"/>
      <c r="BX892" s="34"/>
      <c r="CA892" s="34"/>
      <c r="CN892" s="95"/>
    </row>
    <row r="893" customHeight="1" spans="19:92">
      <c r="S893" s="34"/>
      <c r="BK893" s="34"/>
      <c r="BU893" s="32"/>
      <c r="BX893" s="34"/>
      <c r="CA893" s="34"/>
      <c r="CN893" s="95"/>
    </row>
    <row r="894" customHeight="1" spans="19:92">
      <c r="S894" s="34"/>
      <c r="BK894" s="34"/>
      <c r="BU894" s="32"/>
      <c r="BX894" s="34"/>
      <c r="CA894" s="34"/>
      <c r="CN894" s="95"/>
    </row>
    <row r="895" customHeight="1" spans="19:92">
      <c r="S895" s="34"/>
      <c r="BK895" s="34"/>
      <c r="BU895" s="32"/>
      <c r="BX895" s="34"/>
      <c r="CA895" s="34"/>
      <c r="CN895" s="95"/>
    </row>
    <row r="896" customHeight="1" spans="19:92">
      <c r="S896" s="34"/>
      <c r="BK896" s="34"/>
      <c r="BU896" s="32"/>
      <c r="BX896" s="34"/>
      <c r="CA896" s="34"/>
      <c r="CN896" s="95"/>
    </row>
    <row r="897" customHeight="1" spans="19:92">
      <c r="S897" s="34"/>
      <c r="BK897" s="34"/>
      <c r="BU897" s="32"/>
      <c r="BX897" s="34"/>
      <c r="CA897" s="34"/>
      <c r="CN897" s="95"/>
    </row>
    <row r="898" customHeight="1" spans="19:92">
      <c r="S898" s="34"/>
      <c r="BK898" s="34"/>
      <c r="BU898" s="32"/>
      <c r="BX898" s="34"/>
      <c r="CA898" s="34"/>
      <c r="CN898" s="95"/>
    </row>
    <row r="899" customHeight="1" spans="19:92">
      <c r="S899" s="34"/>
      <c r="BK899" s="34"/>
      <c r="BU899" s="32"/>
      <c r="BX899" s="34"/>
      <c r="CA899" s="34"/>
      <c r="CN899" s="95"/>
    </row>
    <row r="900" customHeight="1" spans="19:92">
      <c r="S900" s="34"/>
      <c r="BK900" s="34"/>
      <c r="BU900" s="32"/>
      <c r="BX900" s="34"/>
      <c r="CA900" s="34"/>
      <c r="CN900" s="95"/>
    </row>
    <row r="901" customHeight="1" spans="19:92">
      <c r="S901" s="34"/>
      <c r="BK901" s="34"/>
      <c r="BU901" s="32"/>
      <c r="BX901" s="34"/>
      <c r="CA901" s="34"/>
      <c r="CN901" s="95"/>
    </row>
    <row r="902" customHeight="1" spans="19:92">
      <c r="S902" s="34"/>
      <c r="BK902" s="34"/>
      <c r="BU902" s="32"/>
      <c r="BX902" s="34"/>
      <c r="CA902" s="34"/>
      <c r="CN902" s="95"/>
    </row>
    <row r="903" customHeight="1" spans="19:92">
      <c r="S903" s="34"/>
      <c r="BK903" s="34"/>
      <c r="BU903" s="32"/>
      <c r="BX903" s="34"/>
      <c r="CA903" s="34"/>
      <c r="CN903" s="95"/>
    </row>
    <row r="904" customHeight="1" spans="19:92">
      <c r="S904" s="34"/>
      <c r="BK904" s="34"/>
      <c r="BU904" s="32"/>
      <c r="BX904" s="34"/>
      <c r="CA904" s="34"/>
      <c r="CN904" s="95"/>
    </row>
    <row r="905" customHeight="1" spans="19:92">
      <c r="S905" s="34"/>
      <c r="BK905" s="34"/>
      <c r="BU905" s="32"/>
      <c r="BX905" s="34"/>
      <c r="CA905" s="34"/>
      <c r="CN905" s="95"/>
    </row>
    <row r="906" customHeight="1" spans="19:92">
      <c r="S906" s="34"/>
      <c r="BK906" s="34"/>
      <c r="BU906" s="32"/>
      <c r="BX906" s="34"/>
      <c r="CA906" s="34"/>
      <c r="CN906" s="95"/>
    </row>
    <row r="907" customHeight="1" spans="19:92">
      <c r="S907" s="34"/>
      <c r="BK907" s="34"/>
      <c r="BU907" s="32"/>
      <c r="BX907" s="34"/>
      <c r="CA907" s="34"/>
      <c r="CN907" s="95"/>
    </row>
    <row r="908" customHeight="1" spans="19:92">
      <c r="S908" s="34"/>
      <c r="BK908" s="34"/>
      <c r="BU908" s="32"/>
      <c r="BX908" s="34"/>
      <c r="CA908" s="34"/>
      <c r="CN908" s="95"/>
    </row>
    <row r="909" customHeight="1" spans="19:92">
      <c r="S909" s="34"/>
      <c r="BK909" s="34"/>
      <c r="BU909" s="32"/>
      <c r="BX909" s="34"/>
      <c r="CA909" s="34"/>
      <c r="CN909" s="95"/>
    </row>
    <row r="910" customHeight="1" spans="19:92">
      <c r="S910" s="34"/>
      <c r="BK910" s="34"/>
      <c r="BU910" s="32"/>
      <c r="BX910" s="34"/>
      <c r="CA910" s="34"/>
      <c r="CN910" s="95"/>
    </row>
    <row r="911" customHeight="1" spans="19:92">
      <c r="S911" s="34"/>
      <c r="BK911" s="34"/>
      <c r="BU911" s="32"/>
      <c r="BX911" s="34"/>
      <c r="CA911" s="34"/>
      <c r="CN911" s="95"/>
    </row>
    <row r="912" customHeight="1" spans="19:92">
      <c r="S912" s="34"/>
      <c r="BK912" s="34"/>
      <c r="BU912" s="32"/>
      <c r="BX912" s="34"/>
      <c r="CA912" s="34"/>
      <c r="CN912" s="95"/>
    </row>
    <row r="913" customHeight="1" spans="19:92">
      <c r="S913" s="34"/>
      <c r="BK913" s="34"/>
      <c r="BU913" s="32"/>
      <c r="BX913" s="34"/>
      <c r="CA913" s="34"/>
      <c r="CN913" s="95"/>
    </row>
    <row r="914" customHeight="1" spans="19:92">
      <c r="S914" s="34"/>
      <c r="BK914" s="34"/>
      <c r="BU914" s="32"/>
      <c r="BX914" s="34"/>
      <c r="CA914" s="34"/>
      <c r="CN914" s="95"/>
    </row>
    <row r="915" customHeight="1" spans="19:92">
      <c r="S915" s="34"/>
      <c r="BK915" s="34"/>
      <c r="BU915" s="32"/>
      <c r="BX915" s="34"/>
      <c r="CA915" s="34"/>
      <c r="CN915" s="95"/>
    </row>
    <row r="916" customHeight="1" spans="19:92">
      <c r="S916" s="34"/>
      <c r="BK916" s="34"/>
      <c r="BU916" s="32"/>
      <c r="BX916" s="34"/>
      <c r="CA916" s="34"/>
      <c r="CN916" s="95"/>
    </row>
    <row r="917" customHeight="1" spans="19:92">
      <c r="S917" s="34"/>
      <c r="BK917" s="34"/>
      <c r="BU917" s="32"/>
      <c r="BX917" s="34"/>
      <c r="CA917" s="34"/>
      <c r="CN917" s="95"/>
    </row>
    <row r="918" customHeight="1" spans="19:92">
      <c r="S918" s="34"/>
      <c r="BK918" s="34"/>
      <c r="BU918" s="32"/>
      <c r="BX918" s="34"/>
      <c r="CA918" s="34"/>
      <c r="CN918" s="95"/>
    </row>
    <row r="919" customHeight="1" spans="19:92">
      <c r="S919" s="34"/>
      <c r="BK919" s="34"/>
      <c r="BU919" s="32"/>
      <c r="BX919" s="34"/>
      <c r="CA919" s="34"/>
      <c r="CN919" s="95"/>
    </row>
    <row r="920" customHeight="1" spans="19:92">
      <c r="S920" s="34"/>
      <c r="BK920" s="34"/>
      <c r="BU920" s="32"/>
      <c r="BX920" s="34"/>
      <c r="CA920" s="34"/>
      <c r="CN920" s="95"/>
    </row>
    <row r="921" customHeight="1" spans="19:92">
      <c r="S921" s="34"/>
      <c r="BK921" s="34"/>
      <c r="BU921" s="32"/>
      <c r="BX921" s="34"/>
      <c r="CA921" s="34"/>
      <c r="CN921" s="95"/>
    </row>
    <row r="922" customHeight="1" spans="19:92">
      <c r="S922" s="34"/>
      <c r="BK922" s="34"/>
      <c r="BU922" s="32"/>
      <c r="BX922" s="34"/>
      <c r="CA922" s="34"/>
      <c r="CN922" s="95"/>
    </row>
    <row r="923" customHeight="1" spans="19:92">
      <c r="S923" s="34"/>
      <c r="BK923" s="34"/>
      <c r="BU923" s="32"/>
      <c r="BX923" s="34"/>
      <c r="CA923" s="34"/>
      <c r="CN923" s="95"/>
    </row>
    <row r="924" customHeight="1" spans="19:92">
      <c r="S924" s="34"/>
      <c r="BK924" s="34"/>
      <c r="BU924" s="32"/>
      <c r="BX924" s="34"/>
      <c r="CA924" s="34"/>
      <c r="CN924" s="95"/>
    </row>
    <row r="925" customHeight="1" spans="19:92">
      <c r="S925" s="34"/>
      <c r="BK925" s="34"/>
      <c r="BU925" s="32"/>
      <c r="BX925" s="34"/>
      <c r="CA925" s="34"/>
      <c r="CN925" s="95"/>
    </row>
    <row r="926" customHeight="1" spans="19:92">
      <c r="S926" s="34"/>
      <c r="BK926" s="34"/>
      <c r="BU926" s="32"/>
      <c r="BX926" s="34"/>
      <c r="CA926" s="34"/>
      <c r="CN926" s="95"/>
    </row>
    <row r="927" customHeight="1" spans="19:92">
      <c r="S927" s="34"/>
      <c r="BK927" s="34"/>
      <c r="BU927" s="32"/>
      <c r="BX927" s="34"/>
      <c r="CA927" s="34"/>
      <c r="CN927" s="95"/>
    </row>
    <row r="928" customHeight="1" spans="19:92">
      <c r="S928" s="34"/>
      <c r="BK928" s="34"/>
      <c r="BU928" s="32"/>
      <c r="BX928" s="34"/>
      <c r="CA928" s="34"/>
      <c r="CN928" s="95"/>
    </row>
    <row r="929" customHeight="1" spans="19:92">
      <c r="S929" s="34"/>
      <c r="BK929" s="34"/>
      <c r="BU929" s="32"/>
      <c r="BX929" s="34"/>
      <c r="CA929" s="34"/>
      <c r="CN929" s="95"/>
    </row>
    <row r="930" customHeight="1" spans="19:92">
      <c r="S930" s="34"/>
      <c r="BK930" s="34"/>
      <c r="BU930" s="32"/>
      <c r="BX930" s="34"/>
      <c r="CA930" s="34"/>
      <c r="CN930" s="95"/>
    </row>
    <row r="931" customHeight="1" spans="19:92">
      <c r="S931" s="34"/>
      <c r="BK931" s="34"/>
      <c r="BU931" s="32"/>
      <c r="BX931" s="34"/>
      <c r="CA931" s="34"/>
      <c r="CN931" s="95"/>
    </row>
    <row r="932" customHeight="1" spans="19:92">
      <c r="S932" s="34"/>
      <c r="BK932" s="34"/>
      <c r="BU932" s="32"/>
      <c r="BX932" s="34"/>
      <c r="CA932" s="34"/>
      <c r="CN932" s="95"/>
    </row>
    <row r="933" customHeight="1" spans="19:92">
      <c r="S933" s="34"/>
      <c r="BK933" s="34"/>
      <c r="BU933" s="32"/>
      <c r="BX933" s="34"/>
      <c r="CA933" s="34"/>
      <c r="CN933" s="95"/>
    </row>
    <row r="934" customHeight="1" spans="19:92">
      <c r="S934" s="34"/>
      <c r="BK934" s="34"/>
      <c r="BU934" s="32"/>
      <c r="BX934" s="34"/>
      <c r="CA934" s="34"/>
      <c r="CN934" s="95"/>
    </row>
    <row r="935" customHeight="1" spans="19:92">
      <c r="S935" s="34"/>
      <c r="BK935" s="34"/>
      <c r="BU935" s="32"/>
      <c r="BX935" s="34"/>
      <c r="CA935" s="34"/>
      <c r="CN935" s="95"/>
    </row>
    <row r="936" customHeight="1" spans="19:92">
      <c r="S936" s="34"/>
      <c r="BK936" s="34"/>
      <c r="BU936" s="32"/>
      <c r="BX936" s="34"/>
      <c r="CA936" s="34"/>
      <c r="CN936" s="95"/>
    </row>
    <row r="937" customHeight="1" spans="19:92">
      <c r="S937" s="34"/>
      <c r="BK937" s="34"/>
      <c r="BU937" s="32"/>
      <c r="BX937" s="34"/>
      <c r="CA937" s="34"/>
      <c r="CN937" s="95"/>
    </row>
    <row r="938" customHeight="1" spans="19:92">
      <c r="S938" s="34"/>
      <c r="BK938" s="34"/>
      <c r="BU938" s="32"/>
      <c r="BX938" s="34"/>
      <c r="CA938" s="34"/>
      <c r="CN938" s="95"/>
    </row>
    <row r="939" customHeight="1" spans="19:92">
      <c r="S939" s="34"/>
      <c r="BK939" s="34"/>
      <c r="BU939" s="32"/>
      <c r="BX939" s="34"/>
      <c r="CA939" s="34"/>
      <c r="CN939" s="95"/>
    </row>
    <row r="940" customHeight="1" spans="19:92">
      <c r="S940" s="34"/>
      <c r="BK940" s="34"/>
      <c r="BU940" s="32"/>
      <c r="BX940" s="34"/>
      <c r="CA940" s="34"/>
      <c r="CN940" s="95"/>
    </row>
    <row r="941" customHeight="1" spans="19:92">
      <c r="S941" s="34"/>
      <c r="BK941" s="34"/>
      <c r="BU941" s="32"/>
      <c r="BX941" s="34"/>
      <c r="CA941" s="34"/>
      <c r="CN941" s="95"/>
    </row>
    <row r="942" customHeight="1" spans="19:92">
      <c r="S942" s="34"/>
      <c r="BK942" s="34"/>
      <c r="BU942" s="32"/>
      <c r="BX942" s="34"/>
      <c r="CA942" s="34"/>
      <c r="CN942" s="95"/>
    </row>
    <row r="943" customHeight="1" spans="19:92">
      <c r="S943" s="34"/>
      <c r="BK943" s="34"/>
      <c r="BU943" s="32"/>
      <c r="BX943" s="34"/>
      <c r="CA943" s="34"/>
      <c r="CN943" s="95"/>
    </row>
    <row r="944" customHeight="1" spans="19:92">
      <c r="S944" s="34"/>
      <c r="BK944" s="34"/>
      <c r="BU944" s="32"/>
      <c r="BX944" s="34"/>
      <c r="CA944" s="34"/>
      <c r="CN944" s="95"/>
    </row>
    <row r="945" customHeight="1" spans="19:92">
      <c r="S945" s="34"/>
      <c r="BK945" s="34"/>
      <c r="BU945" s="32"/>
      <c r="BX945" s="34"/>
      <c r="CA945" s="34"/>
      <c r="CN945" s="95"/>
    </row>
    <row r="946" customHeight="1" spans="19:92">
      <c r="S946" s="34"/>
      <c r="BK946" s="34"/>
      <c r="BU946" s="32"/>
      <c r="BX946" s="34"/>
      <c r="CA946" s="34"/>
      <c r="CN946" s="95"/>
    </row>
    <row r="947" customHeight="1" spans="19:92">
      <c r="S947" s="34"/>
      <c r="BK947" s="34"/>
      <c r="BU947" s="32"/>
      <c r="BX947" s="34"/>
      <c r="CA947" s="34"/>
      <c r="CN947" s="95"/>
    </row>
    <row r="948" customHeight="1" spans="19:92">
      <c r="S948" s="34"/>
      <c r="BK948" s="34"/>
      <c r="BU948" s="32"/>
      <c r="BX948" s="34"/>
      <c r="CA948" s="34"/>
      <c r="CN948" s="95"/>
    </row>
    <row r="949" customHeight="1" spans="19:92">
      <c r="S949" s="34"/>
      <c r="BK949" s="34"/>
      <c r="BU949" s="32"/>
      <c r="BX949" s="34"/>
      <c r="CA949" s="34"/>
      <c r="CN949" s="95"/>
    </row>
    <row r="950" customHeight="1" spans="19:92">
      <c r="S950" s="34"/>
      <c r="BK950" s="34"/>
      <c r="BU950" s="32"/>
      <c r="BX950" s="34"/>
      <c r="CA950" s="34"/>
      <c r="CN950" s="95"/>
    </row>
    <row r="951" customHeight="1" spans="19:92">
      <c r="S951" s="34"/>
      <c r="BK951" s="34"/>
      <c r="BU951" s="32"/>
      <c r="BX951" s="34"/>
      <c r="CA951" s="34"/>
      <c r="CN951" s="95"/>
    </row>
    <row r="952" customHeight="1" spans="19:92">
      <c r="S952" s="34"/>
      <c r="BK952" s="34"/>
      <c r="BU952" s="32"/>
      <c r="BX952" s="34"/>
      <c r="CA952" s="34"/>
      <c r="CN952" s="95"/>
    </row>
    <row r="953" customHeight="1" spans="19:92">
      <c r="S953" s="34"/>
      <c r="BK953" s="34"/>
      <c r="BU953" s="32"/>
      <c r="BX953" s="34"/>
      <c r="CA953" s="34"/>
      <c r="CN953" s="95"/>
    </row>
    <row r="954" customHeight="1" spans="19:92">
      <c r="S954" s="34"/>
      <c r="BK954" s="34"/>
      <c r="BU954" s="32"/>
      <c r="BX954" s="34"/>
      <c r="CA954" s="34"/>
      <c r="CN954" s="95"/>
    </row>
    <row r="955" customHeight="1" spans="19:92">
      <c r="S955" s="34"/>
      <c r="BK955" s="34"/>
      <c r="BU955" s="32"/>
      <c r="BX955" s="34"/>
      <c r="CA955" s="34"/>
      <c r="CN955" s="95"/>
    </row>
    <row r="956" customHeight="1" spans="19:92">
      <c r="S956" s="34"/>
      <c r="BK956" s="34"/>
      <c r="BU956" s="32"/>
      <c r="BX956" s="34"/>
      <c r="CA956" s="34"/>
      <c r="CN956" s="95"/>
    </row>
    <row r="957" customHeight="1" spans="19:92">
      <c r="S957" s="34"/>
      <c r="BK957" s="34"/>
      <c r="BU957" s="32"/>
      <c r="BX957" s="34"/>
      <c r="CA957" s="34"/>
      <c r="CN957" s="95"/>
    </row>
    <row r="958" customHeight="1" spans="19:92">
      <c r="S958" s="34"/>
      <c r="BK958" s="34"/>
      <c r="BU958" s="32"/>
      <c r="BX958" s="34"/>
      <c r="CA958" s="34"/>
      <c r="CN958" s="95"/>
    </row>
    <row r="959" customHeight="1" spans="19:92">
      <c r="S959" s="34"/>
      <c r="BK959" s="34"/>
      <c r="BU959" s="32"/>
      <c r="BX959" s="34"/>
      <c r="CA959" s="34"/>
      <c r="CN959" s="95"/>
    </row>
    <row r="960" customHeight="1" spans="19:92">
      <c r="S960" s="34"/>
      <c r="BK960" s="34"/>
      <c r="BU960" s="32"/>
      <c r="BX960" s="34"/>
      <c r="CA960" s="34"/>
      <c r="CN960" s="95"/>
    </row>
    <row r="961" customHeight="1" spans="19:92">
      <c r="S961" s="34"/>
      <c r="BK961" s="34"/>
      <c r="BU961" s="32"/>
      <c r="BX961" s="34"/>
      <c r="CA961" s="34"/>
      <c r="CN961" s="95"/>
    </row>
    <row r="962" customHeight="1" spans="19:92">
      <c r="S962" s="34"/>
      <c r="BK962" s="34"/>
      <c r="BU962" s="32"/>
      <c r="BX962" s="34"/>
      <c r="CA962" s="34"/>
      <c r="CN962" s="95"/>
    </row>
    <row r="963" customHeight="1" spans="19:92">
      <c r="S963" s="34"/>
      <c r="BK963" s="34"/>
      <c r="BU963" s="32"/>
      <c r="BX963" s="34"/>
      <c r="CA963" s="34"/>
      <c r="CN963" s="95"/>
    </row>
    <row r="964" customHeight="1" spans="19:92">
      <c r="S964" s="34"/>
      <c r="BK964" s="34"/>
      <c r="BU964" s="32"/>
      <c r="BX964" s="34"/>
      <c r="CA964" s="34"/>
      <c r="CN964" s="95"/>
    </row>
    <row r="965" customHeight="1" spans="19:92">
      <c r="S965" s="34"/>
      <c r="BK965" s="34"/>
      <c r="BU965" s="32"/>
      <c r="BX965" s="34"/>
      <c r="CA965" s="34"/>
      <c r="CN965" s="95"/>
    </row>
    <row r="966" customHeight="1" spans="19:92">
      <c r="S966" s="34"/>
      <c r="BK966" s="34"/>
      <c r="BU966" s="32"/>
      <c r="BX966" s="34"/>
      <c r="CA966" s="34"/>
      <c r="CN966" s="95"/>
    </row>
    <row r="967" customHeight="1" spans="19:92">
      <c r="S967" s="34"/>
      <c r="BK967" s="34"/>
      <c r="BU967" s="32"/>
      <c r="BX967" s="34"/>
      <c r="CA967" s="34"/>
      <c r="CN967" s="95"/>
    </row>
    <row r="968" customHeight="1" spans="19:92">
      <c r="S968" s="34"/>
      <c r="BK968" s="34"/>
      <c r="BU968" s="32"/>
      <c r="BX968" s="34"/>
      <c r="CA968" s="34"/>
      <c r="CN968" s="95"/>
    </row>
    <row r="969" customHeight="1" spans="19:92">
      <c r="S969" s="34"/>
      <c r="BK969" s="34"/>
      <c r="BU969" s="32"/>
      <c r="BX969" s="34"/>
      <c r="CA969" s="34"/>
      <c r="CN969" s="95"/>
    </row>
    <row r="970" customHeight="1" spans="19:92">
      <c r="S970" s="34"/>
      <c r="BK970" s="34"/>
      <c r="BU970" s="32"/>
      <c r="BX970" s="34"/>
      <c r="CA970" s="34"/>
      <c r="CN970" s="95"/>
    </row>
    <row r="971" customHeight="1" spans="19:92">
      <c r="S971" s="34"/>
      <c r="BK971" s="34"/>
      <c r="BU971" s="32"/>
      <c r="BX971" s="34"/>
      <c r="CA971" s="34"/>
      <c r="CN971" s="95"/>
    </row>
    <row r="972" customHeight="1" spans="19:92">
      <c r="S972" s="34"/>
      <c r="BK972" s="34"/>
      <c r="BU972" s="32"/>
      <c r="BX972" s="34"/>
      <c r="CA972" s="34"/>
      <c r="CN972" s="95"/>
    </row>
    <row r="973" customHeight="1" spans="19:92">
      <c r="S973" s="34"/>
      <c r="BK973" s="34"/>
      <c r="BU973" s="32"/>
      <c r="BX973" s="34"/>
      <c r="CA973" s="34"/>
      <c r="CN973" s="95"/>
    </row>
    <row r="974" customHeight="1" spans="19:92">
      <c r="S974" s="34"/>
      <c r="BK974" s="34"/>
      <c r="BU974" s="32"/>
      <c r="BX974" s="34"/>
      <c r="CA974" s="34"/>
      <c r="CN974" s="95"/>
    </row>
    <row r="975" customHeight="1" spans="19:92">
      <c r="S975" s="34"/>
      <c r="BK975" s="34"/>
      <c r="BU975" s="32"/>
      <c r="BX975" s="34"/>
      <c r="CA975" s="34"/>
      <c r="CN975" s="95"/>
    </row>
    <row r="976" customHeight="1" spans="19:92">
      <c r="S976" s="34"/>
      <c r="BK976" s="34"/>
      <c r="BU976" s="32"/>
      <c r="BX976" s="34"/>
      <c r="CA976" s="34"/>
      <c r="CN976" s="95"/>
    </row>
    <row r="977" customHeight="1" spans="19:92">
      <c r="S977" s="34"/>
      <c r="BK977" s="34"/>
      <c r="BU977" s="32"/>
      <c r="BX977" s="34"/>
      <c r="CA977" s="34"/>
      <c r="CN977" s="95"/>
    </row>
    <row r="978" customHeight="1" spans="19:92">
      <c r="S978" s="34"/>
      <c r="BK978" s="34"/>
      <c r="BU978" s="32"/>
      <c r="BX978" s="34"/>
      <c r="CA978" s="34"/>
      <c r="CN978" s="95"/>
    </row>
    <row r="979" customHeight="1" spans="19:92">
      <c r="S979" s="34"/>
      <c r="BK979" s="34"/>
      <c r="BU979" s="32"/>
      <c r="BX979" s="34"/>
      <c r="CA979" s="34"/>
      <c r="CN979" s="95"/>
    </row>
    <row r="980" customHeight="1" spans="19:92">
      <c r="S980" s="34"/>
      <c r="BK980" s="34"/>
      <c r="BU980" s="32"/>
      <c r="BX980" s="34"/>
      <c r="CA980" s="34"/>
      <c r="CN980" s="95"/>
    </row>
    <row r="981" customHeight="1" spans="19:92">
      <c r="S981" s="34"/>
      <c r="BK981" s="34"/>
      <c r="BU981" s="32"/>
      <c r="BX981" s="34"/>
      <c r="CA981" s="34"/>
      <c r="CN981" s="95"/>
    </row>
    <row r="982" customHeight="1" spans="19:92">
      <c r="S982" s="34"/>
      <c r="BK982" s="34"/>
      <c r="BU982" s="32"/>
      <c r="BX982" s="34"/>
      <c r="CA982" s="34"/>
      <c r="CN982" s="95"/>
    </row>
    <row r="983" customHeight="1" spans="19:92">
      <c r="S983" s="34"/>
      <c r="BK983" s="34"/>
      <c r="BU983" s="32"/>
      <c r="BX983" s="34"/>
      <c r="CA983" s="34"/>
      <c r="CN983" s="95"/>
    </row>
    <row r="984" customHeight="1" spans="19:92">
      <c r="S984" s="34"/>
      <c r="BK984" s="34"/>
      <c r="BU984" s="32"/>
      <c r="BX984" s="34"/>
      <c r="CA984" s="34"/>
      <c r="CN984" s="95"/>
    </row>
    <row r="985" customHeight="1" spans="19:92">
      <c r="S985" s="34"/>
      <c r="BK985" s="34"/>
      <c r="BU985" s="32"/>
      <c r="BX985" s="34"/>
      <c r="CA985" s="34"/>
      <c r="CN985" s="95"/>
    </row>
    <row r="986" customHeight="1" spans="19:92">
      <c r="S986" s="34"/>
      <c r="BK986" s="34"/>
      <c r="BU986" s="32"/>
      <c r="BX986" s="34"/>
      <c r="CA986" s="34"/>
      <c r="CN986" s="95"/>
    </row>
    <row r="987" customHeight="1" spans="19:92">
      <c r="S987" s="34"/>
      <c r="BK987" s="34"/>
      <c r="BU987" s="32"/>
      <c r="BX987" s="34"/>
      <c r="CA987" s="34"/>
      <c r="CN987" s="95"/>
    </row>
    <row r="988" customHeight="1" spans="19:92">
      <c r="S988" s="34"/>
      <c r="BK988" s="34"/>
      <c r="BU988" s="32"/>
      <c r="BX988" s="34"/>
      <c r="CA988" s="34"/>
      <c r="CN988" s="95"/>
    </row>
    <row r="989" customHeight="1" spans="19:92">
      <c r="S989" s="34"/>
      <c r="BK989" s="34"/>
      <c r="BU989" s="32"/>
      <c r="BX989" s="34"/>
      <c r="CA989" s="34"/>
      <c r="CN989" s="95"/>
    </row>
    <row r="990" customHeight="1" spans="19:92">
      <c r="S990" s="34"/>
      <c r="BK990" s="34"/>
      <c r="BU990" s="32"/>
      <c r="BX990" s="34"/>
      <c r="CA990" s="34"/>
      <c r="CN990" s="95"/>
    </row>
    <row r="991" customHeight="1" spans="19:92">
      <c r="S991" s="34"/>
      <c r="BK991" s="34"/>
      <c r="BU991" s="32"/>
      <c r="BX991" s="34"/>
      <c r="CA991" s="34"/>
      <c r="CN991" s="95"/>
    </row>
    <row r="992" customHeight="1" spans="19:92">
      <c r="S992" s="34"/>
      <c r="BK992" s="34"/>
      <c r="BU992" s="32"/>
      <c r="BX992" s="34"/>
      <c r="CA992" s="34"/>
      <c r="CN992" s="95"/>
    </row>
    <row r="993" customHeight="1" spans="19:92">
      <c r="S993" s="34"/>
      <c r="BK993" s="34"/>
      <c r="BU993" s="32"/>
      <c r="BX993" s="34"/>
      <c r="CA993" s="34"/>
      <c r="CN993" s="95"/>
    </row>
    <row r="994" customHeight="1" spans="19:92">
      <c r="S994" s="34"/>
      <c r="BK994" s="34"/>
      <c r="BU994" s="32"/>
      <c r="BX994" s="34"/>
      <c r="CA994" s="34"/>
      <c r="CN994" s="95"/>
    </row>
    <row r="995" customHeight="1" spans="19:92">
      <c r="S995" s="34"/>
      <c r="BK995" s="34"/>
      <c r="BU995" s="32"/>
      <c r="BX995" s="34"/>
      <c r="CA995" s="34"/>
      <c r="CN995" s="95"/>
    </row>
    <row r="996" customHeight="1" spans="19:92">
      <c r="S996" s="34"/>
      <c r="BK996" s="34"/>
      <c r="BU996" s="32"/>
      <c r="BX996" s="34"/>
      <c r="CA996" s="34"/>
      <c r="CN996" s="95"/>
    </row>
    <row r="997" customHeight="1" spans="19:92">
      <c r="S997" s="34"/>
      <c r="BK997" s="34"/>
      <c r="BU997" s="32"/>
      <c r="BX997" s="34"/>
      <c r="CA997" s="34"/>
      <c r="CN997" s="95"/>
    </row>
    <row r="998" customHeight="1" spans="19:92">
      <c r="S998" s="34"/>
      <c r="BK998" s="34"/>
      <c r="BU998" s="32"/>
      <c r="BX998" s="34"/>
      <c r="CA998" s="34"/>
      <c r="CN998" s="95"/>
    </row>
    <row r="999" customHeight="1" spans="19:92">
      <c r="S999" s="34"/>
      <c r="BK999" s="34"/>
      <c r="BU999" s="32"/>
      <c r="BX999" s="34"/>
      <c r="CA999" s="34"/>
      <c r="CN999" s="95"/>
    </row>
  </sheetData>
  <mergeCells count="50">
    <mergeCell ref="C1:R1"/>
    <mergeCell ref="T1:AG1"/>
    <mergeCell ref="AI1:BJ1"/>
    <mergeCell ref="BL1:BW1"/>
    <mergeCell ref="BY1:BZ1"/>
    <mergeCell ref="CB1:CC1"/>
    <mergeCell ref="CD1:CE1"/>
    <mergeCell ref="CG1:CH1"/>
    <mergeCell ref="CI1:CJ1"/>
    <mergeCell ref="CL1:CM1"/>
    <mergeCell ref="C2:D2"/>
    <mergeCell ref="E2:F2"/>
    <mergeCell ref="G2:H2"/>
    <mergeCell ref="I2:J2"/>
    <mergeCell ref="K2:L2"/>
    <mergeCell ref="M2:N2"/>
    <mergeCell ref="O2:P2"/>
    <mergeCell ref="Q2:R2"/>
    <mergeCell ref="T2:U2"/>
    <mergeCell ref="V2:W2"/>
    <mergeCell ref="X2:Y2"/>
    <mergeCell ref="Z2:AA2"/>
    <mergeCell ref="AB2:AC2"/>
    <mergeCell ref="AD2:AE2"/>
    <mergeCell ref="AF2:AG2"/>
    <mergeCell ref="AI2:AJ2"/>
    <mergeCell ref="AK2:AL2"/>
    <mergeCell ref="AM2:AN2"/>
    <mergeCell ref="AO2:AP2"/>
    <mergeCell ref="AQ2:AR2"/>
    <mergeCell ref="AS2:AT2"/>
    <mergeCell ref="AU2:AV2"/>
    <mergeCell ref="AW2:AX2"/>
    <mergeCell ref="AY2:AZ2"/>
    <mergeCell ref="BA2:BB2"/>
    <mergeCell ref="BC2:BD2"/>
    <mergeCell ref="BE2:BF2"/>
    <mergeCell ref="BG2:BH2"/>
    <mergeCell ref="BI2:BJ2"/>
    <mergeCell ref="BL2:BM2"/>
    <mergeCell ref="BN2:BO2"/>
    <mergeCell ref="BP2:BQ2"/>
    <mergeCell ref="BR2:BS2"/>
    <mergeCell ref="BT2:BU2"/>
    <mergeCell ref="BV2:BW2"/>
    <mergeCell ref="BY2:BZ2"/>
    <mergeCell ref="CB2:CC2"/>
    <mergeCell ref="CD2:CE2"/>
    <mergeCell ref="CG2:CH2"/>
    <mergeCell ref="CI2:CJ2"/>
  </mergeCells>
  <printOptions horizontalCentered="1" gridLines="1"/>
  <pageMargins left="0.7" right="0.7" top="0.75" bottom="0.75" header="0" footer="0"/>
  <pageSetup paperSize="8" pageOrder="overThenDown" orientation="landscape" cellComments="atEnd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998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C3" sqref="C3"/>
    </sheetView>
  </sheetViews>
  <sheetFormatPr defaultColWidth="12.6272727272727" defaultRowHeight="15.75" customHeight="1"/>
  <cols>
    <col min="1" max="1" width="19.8818181818182" customWidth="1"/>
    <col min="3" max="3" width="5" customWidth="1"/>
    <col min="4" max="4" width="5.38181818181818" customWidth="1"/>
    <col min="5" max="12" width="6" customWidth="1"/>
    <col min="13" max="13" width="12.3818181818182" customWidth="1"/>
    <col min="14" max="14" width="8.12727272727273" customWidth="1"/>
    <col min="15" max="15" width="8.25454545454545" customWidth="1"/>
    <col min="16" max="16" width="10" customWidth="1"/>
    <col min="17" max="17" width="7.88181818181818" customWidth="1"/>
    <col min="18" max="18" width="5.12727272727273" customWidth="1"/>
  </cols>
  <sheetData>
    <row r="1" customHeight="1" spans="1:18">
      <c r="A1" s="1"/>
      <c r="B1" s="2" t="s">
        <v>103</v>
      </c>
      <c r="C1" s="3" t="s">
        <v>104</v>
      </c>
      <c r="D1" s="4"/>
      <c r="E1" s="3" t="s">
        <v>105</v>
      </c>
      <c r="F1" s="4"/>
      <c r="G1" s="3" t="s">
        <v>106</v>
      </c>
      <c r="H1" s="4"/>
      <c r="I1" s="3" t="s">
        <v>107</v>
      </c>
      <c r="J1" s="4"/>
      <c r="K1" s="3" t="s">
        <v>108</v>
      </c>
      <c r="L1" s="4"/>
      <c r="M1" s="20" t="s">
        <v>109</v>
      </c>
      <c r="N1" s="21" t="s">
        <v>48</v>
      </c>
      <c r="O1" s="22" t="s">
        <v>49</v>
      </c>
      <c r="P1" s="23" t="s">
        <v>50</v>
      </c>
      <c r="Q1" s="22" t="s">
        <v>51</v>
      </c>
      <c r="R1" s="35"/>
    </row>
    <row r="2" customHeight="1" spans="1:18">
      <c r="A2" s="5" t="s">
        <v>52</v>
      </c>
      <c r="B2" s="6" t="s">
        <v>53</v>
      </c>
      <c r="C2" s="7" t="s">
        <v>54</v>
      </c>
      <c r="D2" s="8" t="s">
        <v>55</v>
      </c>
      <c r="E2" s="7" t="s">
        <v>54</v>
      </c>
      <c r="F2" s="9" t="s">
        <v>55</v>
      </c>
      <c r="G2" s="7" t="s">
        <v>54</v>
      </c>
      <c r="H2" s="9" t="s">
        <v>55</v>
      </c>
      <c r="I2" s="7" t="s">
        <v>54</v>
      </c>
      <c r="J2" s="9" t="s">
        <v>55</v>
      </c>
      <c r="K2" s="7" t="s">
        <v>54</v>
      </c>
      <c r="L2" s="9" t="s">
        <v>55</v>
      </c>
      <c r="M2" s="24" t="s">
        <v>54</v>
      </c>
      <c r="N2" s="21" t="s">
        <v>48</v>
      </c>
      <c r="O2" s="22" t="s">
        <v>49</v>
      </c>
      <c r="P2" s="23" t="s">
        <v>50</v>
      </c>
      <c r="Q2" s="22" t="s">
        <v>51</v>
      </c>
      <c r="R2" s="36"/>
    </row>
    <row r="3" customHeight="1" spans="1:18">
      <c r="A3" s="10" t="s">
        <v>57</v>
      </c>
      <c r="B3" s="11">
        <v>2501047</v>
      </c>
      <c r="C3" s="12"/>
      <c r="D3" s="13"/>
      <c r="E3" s="12" t="e">
        <f>#REF!</f>
        <v>#REF!</v>
      </c>
      <c r="F3" s="14" t="e">
        <f>#REF!</f>
        <v>#REF!</v>
      </c>
      <c r="G3" s="12" t="e">
        <f>#REF!</f>
        <v>#REF!</v>
      </c>
      <c r="H3" s="14" t="e">
        <f>#REF!</f>
        <v>#REF!</v>
      </c>
      <c r="I3" s="12" t="e">
        <f>SUM(#REF!)</f>
        <v>#REF!</v>
      </c>
      <c r="J3" s="14" t="e">
        <f>SUM(#REF!)</f>
        <v>#REF!</v>
      </c>
      <c r="K3" s="12" t="e">
        <f>SUM(#REF!)</f>
        <v>#REF!</v>
      </c>
      <c r="L3" s="14" t="e">
        <f>SUM(#REF!)</f>
        <v>#REF!</v>
      </c>
      <c r="M3" s="25">
        <v>21</v>
      </c>
      <c r="N3" s="26" t="e">
        <f t="shared" ref="N3:N46" si="0">SUM(C3,E3,G3,I3,K3,M3)</f>
        <v>#REF!</v>
      </c>
      <c r="O3" s="27" t="e">
        <f t="shared" ref="O3:O46" si="1">SUM(D3,F3,H3,J3,L3)</f>
        <v>#REF!</v>
      </c>
      <c r="P3" s="28" t="e">
        <f t="shared" ref="P3:P46" si="2">N3/O3*100</f>
        <v>#REF!</v>
      </c>
      <c r="Q3" s="13"/>
      <c r="R3" s="29"/>
    </row>
    <row r="4" customHeight="1" spans="1:18">
      <c r="A4" s="10" t="s">
        <v>58</v>
      </c>
      <c r="B4" s="15">
        <v>2501048</v>
      </c>
      <c r="C4" s="12"/>
      <c r="D4" s="13"/>
      <c r="E4" s="12" t="e">
        <f>#REF!</f>
        <v>#REF!</v>
      </c>
      <c r="F4" s="14" t="e">
        <f>#REF!</f>
        <v>#REF!</v>
      </c>
      <c r="G4" s="12" t="e">
        <f>#REF!</f>
        <v>#REF!</v>
      </c>
      <c r="H4" s="14" t="e">
        <f>#REF!</f>
        <v>#REF!</v>
      </c>
      <c r="I4" s="12" t="e">
        <f>SUM(#REF!)</f>
        <v>#REF!</v>
      </c>
      <c r="J4" s="14" t="e">
        <f>SUM(#REF!)</f>
        <v>#REF!</v>
      </c>
      <c r="K4" s="12" t="e">
        <f>SUM(#REF!)</f>
        <v>#REF!</v>
      </c>
      <c r="L4" s="14" t="e">
        <f>SUM(#REF!)</f>
        <v>#REF!</v>
      </c>
      <c r="M4" s="25">
        <v>2</v>
      </c>
      <c r="N4" s="26" t="e">
        <f t="shared" si="0"/>
        <v>#REF!</v>
      </c>
      <c r="O4" s="27" t="e">
        <f t="shared" si="1"/>
        <v>#REF!</v>
      </c>
      <c r="P4" s="28" t="e">
        <f t="shared" si="2"/>
        <v>#REF!</v>
      </c>
      <c r="Q4" s="13"/>
      <c r="R4" s="37">
        <v>0.25</v>
      </c>
    </row>
    <row r="5" customHeight="1" spans="1:18">
      <c r="A5" s="16" t="s">
        <v>59</v>
      </c>
      <c r="B5" s="11">
        <v>2501049</v>
      </c>
      <c r="C5" s="12"/>
      <c r="D5" s="13"/>
      <c r="E5" s="12" t="e">
        <f>#REF!</f>
        <v>#REF!</v>
      </c>
      <c r="F5" s="14" t="e">
        <f>#REF!</f>
        <v>#REF!</v>
      </c>
      <c r="G5" s="12" t="e">
        <f>#REF!</f>
        <v>#REF!</v>
      </c>
      <c r="H5" s="14" t="e">
        <f>#REF!</f>
        <v>#REF!</v>
      </c>
      <c r="I5" s="12" t="e">
        <f>SUM(#REF!)</f>
        <v>#REF!</v>
      </c>
      <c r="J5" s="14" t="e">
        <f>SUM(#REF!)</f>
        <v>#REF!</v>
      </c>
      <c r="K5" s="12" t="e">
        <f>SUM(#REF!)</f>
        <v>#REF!</v>
      </c>
      <c r="L5" s="14" t="e">
        <f>SUM(#REF!)</f>
        <v>#REF!</v>
      </c>
      <c r="M5" s="25">
        <v>2</v>
      </c>
      <c r="N5" s="26" t="e">
        <f t="shared" si="0"/>
        <v>#REF!</v>
      </c>
      <c r="O5" s="27" t="e">
        <f t="shared" si="1"/>
        <v>#REF!</v>
      </c>
      <c r="P5" s="28" t="e">
        <f t="shared" si="2"/>
        <v>#REF!</v>
      </c>
      <c r="Q5" s="13"/>
      <c r="R5" s="37">
        <v>0.15</v>
      </c>
    </row>
    <row r="6" customHeight="1" spans="1:18">
      <c r="A6" s="10" t="s">
        <v>60</v>
      </c>
      <c r="B6" s="15">
        <v>2501050</v>
      </c>
      <c r="C6" s="12"/>
      <c r="D6" s="13"/>
      <c r="E6" s="12" t="e">
        <f>#REF!</f>
        <v>#REF!</v>
      </c>
      <c r="F6" s="14" t="e">
        <f>#REF!</f>
        <v>#REF!</v>
      </c>
      <c r="G6" s="12" t="e">
        <f>#REF!</f>
        <v>#REF!</v>
      </c>
      <c r="H6" s="14" t="e">
        <f>#REF!</f>
        <v>#REF!</v>
      </c>
      <c r="I6" s="12" t="e">
        <f>SUM(#REF!)</f>
        <v>#REF!</v>
      </c>
      <c r="J6" s="14" t="e">
        <f>SUM(#REF!)</f>
        <v>#REF!</v>
      </c>
      <c r="K6" s="12" t="e">
        <f>SUM(#REF!)</f>
        <v>#REF!</v>
      </c>
      <c r="L6" s="14" t="e">
        <f>SUM(#REF!)</f>
        <v>#REF!</v>
      </c>
      <c r="M6" s="25">
        <v>13</v>
      </c>
      <c r="N6" s="26" t="e">
        <f t="shared" si="0"/>
        <v>#REF!</v>
      </c>
      <c r="O6" s="27" t="e">
        <f t="shared" si="1"/>
        <v>#REF!</v>
      </c>
      <c r="P6" s="28" t="e">
        <f t="shared" si="2"/>
        <v>#REF!</v>
      </c>
      <c r="Q6" s="38" t="s">
        <v>110</v>
      </c>
      <c r="R6" s="25"/>
    </row>
    <row r="7" customHeight="1" spans="1:18">
      <c r="A7" s="10" t="s">
        <v>61</v>
      </c>
      <c r="B7" s="11">
        <v>2501051</v>
      </c>
      <c r="C7" s="12"/>
      <c r="D7" s="13"/>
      <c r="E7" s="12" t="e">
        <f>#REF!</f>
        <v>#REF!</v>
      </c>
      <c r="F7" s="14" t="e">
        <f>#REF!</f>
        <v>#REF!</v>
      </c>
      <c r="G7" s="12" t="e">
        <f>#REF!</f>
        <v>#REF!</v>
      </c>
      <c r="H7" s="14" t="e">
        <f>#REF!</f>
        <v>#REF!</v>
      </c>
      <c r="I7" s="12" t="e">
        <f>SUM(#REF!)</f>
        <v>#REF!</v>
      </c>
      <c r="J7" s="14" t="e">
        <f>SUM(#REF!)</f>
        <v>#REF!</v>
      </c>
      <c r="K7" s="12" t="e">
        <f>SUM(#REF!)</f>
        <v>#REF!</v>
      </c>
      <c r="L7" s="14" t="e">
        <f>SUM(#REF!)</f>
        <v>#REF!</v>
      </c>
      <c r="M7" s="29"/>
      <c r="N7" s="26" t="e">
        <f t="shared" si="0"/>
        <v>#REF!</v>
      </c>
      <c r="O7" s="27" t="e">
        <f t="shared" si="1"/>
        <v>#REF!</v>
      </c>
      <c r="P7" s="28" t="e">
        <f t="shared" si="2"/>
        <v>#REF!</v>
      </c>
      <c r="Q7" s="13"/>
      <c r="R7" s="37">
        <v>0.15</v>
      </c>
    </row>
    <row r="8" customHeight="1" spans="1:18">
      <c r="A8" s="10" t="s">
        <v>62</v>
      </c>
      <c r="B8" s="11">
        <v>2501053</v>
      </c>
      <c r="C8" s="12"/>
      <c r="D8" s="13"/>
      <c r="E8" s="12" t="e">
        <f>#REF!</f>
        <v>#REF!</v>
      </c>
      <c r="F8" s="14" t="e">
        <f>#REF!</f>
        <v>#REF!</v>
      </c>
      <c r="G8" s="12" t="e">
        <f>#REF!</f>
        <v>#REF!</v>
      </c>
      <c r="H8" s="14" t="e">
        <f>#REF!</f>
        <v>#REF!</v>
      </c>
      <c r="I8" s="12" t="e">
        <f>SUM(#REF!)</f>
        <v>#REF!</v>
      </c>
      <c r="J8" s="14" t="e">
        <f>SUM(#REF!)</f>
        <v>#REF!</v>
      </c>
      <c r="K8" s="12" t="e">
        <f>SUM(#REF!)</f>
        <v>#REF!</v>
      </c>
      <c r="L8" s="14" t="e">
        <f>SUM(#REF!)</f>
        <v>#REF!</v>
      </c>
      <c r="M8" s="29"/>
      <c r="N8" s="26" t="e">
        <f t="shared" si="0"/>
        <v>#REF!</v>
      </c>
      <c r="O8" s="27" t="e">
        <f t="shared" si="1"/>
        <v>#REF!</v>
      </c>
      <c r="P8" s="28" t="e">
        <f t="shared" si="2"/>
        <v>#REF!</v>
      </c>
      <c r="Q8" s="38" t="s">
        <v>110</v>
      </c>
      <c r="R8" s="29"/>
    </row>
    <row r="9" customHeight="1" spans="1:18">
      <c r="A9" s="10" t="s">
        <v>63</v>
      </c>
      <c r="B9" s="15">
        <v>2501054</v>
      </c>
      <c r="C9" s="12"/>
      <c r="D9" s="13"/>
      <c r="E9" s="12" t="e">
        <f>#REF!</f>
        <v>#REF!</v>
      </c>
      <c r="F9" s="14" t="e">
        <f>#REF!</f>
        <v>#REF!</v>
      </c>
      <c r="G9" s="12" t="e">
        <f>#REF!</f>
        <v>#REF!</v>
      </c>
      <c r="H9" s="14" t="e">
        <f>#REF!</f>
        <v>#REF!</v>
      </c>
      <c r="I9" s="12" t="e">
        <f>SUM(#REF!)</f>
        <v>#REF!</v>
      </c>
      <c r="J9" s="14" t="e">
        <f>SUM(#REF!)</f>
        <v>#REF!</v>
      </c>
      <c r="K9" s="12" t="e">
        <f>SUM(#REF!)</f>
        <v>#REF!</v>
      </c>
      <c r="L9" s="14" t="e">
        <f>SUM(#REF!)</f>
        <v>#REF!</v>
      </c>
      <c r="M9" s="29"/>
      <c r="N9" s="26" t="e">
        <f t="shared" si="0"/>
        <v>#REF!</v>
      </c>
      <c r="O9" s="27" t="e">
        <f t="shared" si="1"/>
        <v>#REF!</v>
      </c>
      <c r="P9" s="28" t="e">
        <f t="shared" si="2"/>
        <v>#REF!</v>
      </c>
      <c r="Q9" s="38" t="s">
        <v>110</v>
      </c>
      <c r="R9" s="29"/>
    </row>
    <row r="10" customHeight="1" spans="1:18">
      <c r="A10" s="10" t="s">
        <v>64</v>
      </c>
      <c r="B10" s="11">
        <v>2501055</v>
      </c>
      <c r="C10" s="12"/>
      <c r="D10" s="13"/>
      <c r="E10" s="12" t="e">
        <f>#REF!</f>
        <v>#REF!</v>
      </c>
      <c r="F10" s="14" t="e">
        <f>#REF!</f>
        <v>#REF!</v>
      </c>
      <c r="G10" s="12" t="e">
        <f>#REF!</f>
        <v>#REF!</v>
      </c>
      <c r="H10" s="14" t="e">
        <f>#REF!</f>
        <v>#REF!</v>
      </c>
      <c r="I10" s="12" t="e">
        <f>SUM(#REF!)</f>
        <v>#REF!</v>
      </c>
      <c r="J10" s="14" t="e">
        <f>SUM(#REF!)</f>
        <v>#REF!</v>
      </c>
      <c r="K10" s="12" t="e">
        <f>SUM(#REF!)</f>
        <v>#REF!</v>
      </c>
      <c r="L10" s="14" t="e">
        <f>SUM(#REF!)</f>
        <v>#REF!</v>
      </c>
      <c r="M10" s="25">
        <v>17</v>
      </c>
      <c r="N10" s="26" t="e">
        <f t="shared" si="0"/>
        <v>#REF!</v>
      </c>
      <c r="O10" s="27" t="e">
        <f t="shared" si="1"/>
        <v>#REF!</v>
      </c>
      <c r="P10" s="28" t="e">
        <f t="shared" si="2"/>
        <v>#REF!</v>
      </c>
      <c r="Q10" s="13"/>
      <c r="R10" s="29"/>
    </row>
    <row r="11" customHeight="1" spans="1:18">
      <c r="A11" s="10" t="s">
        <v>65</v>
      </c>
      <c r="B11" s="15">
        <v>2501056</v>
      </c>
      <c r="C11" s="12"/>
      <c r="D11" s="13"/>
      <c r="E11" s="12" t="e">
        <f>#REF!</f>
        <v>#REF!</v>
      </c>
      <c r="F11" s="14" t="e">
        <f>#REF!</f>
        <v>#REF!</v>
      </c>
      <c r="G11" s="12" t="e">
        <f>#REF!</f>
        <v>#REF!</v>
      </c>
      <c r="H11" s="14" t="e">
        <f>#REF!</f>
        <v>#REF!</v>
      </c>
      <c r="I11" s="12" t="e">
        <f>SUM(#REF!)</f>
        <v>#REF!</v>
      </c>
      <c r="J11" s="14" t="e">
        <f>SUM(#REF!)</f>
        <v>#REF!</v>
      </c>
      <c r="K11" s="12" t="e">
        <f>SUM(#REF!)</f>
        <v>#REF!</v>
      </c>
      <c r="L11" s="14" t="e">
        <f>SUM(#REF!)</f>
        <v>#REF!</v>
      </c>
      <c r="M11" s="25">
        <v>9</v>
      </c>
      <c r="N11" s="26" t="e">
        <f t="shared" si="0"/>
        <v>#REF!</v>
      </c>
      <c r="O11" s="27" t="e">
        <f t="shared" si="1"/>
        <v>#REF!</v>
      </c>
      <c r="P11" s="28" t="e">
        <f t="shared" si="2"/>
        <v>#REF!</v>
      </c>
      <c r="Q11" s="38" t="s">
        <v>110</v>
      </c>
      <c r="R11" s="25"/>
    </row>
    <row r="12" customHeight="1" spans="1:18">
      <c r="A12" s="17" t="s">
        <v>66</v>
      </c>
      <c r="B12" s="11">
        <v>2501057</v>
      </c>
      <c r="C12" s="12"/>
      <c r="D12" s="13"/>
      <c r="E12" s="12" t="e">
        <f>#REF!</f>
        <v>#REF!</v>
      </c>
      <c r="F12" s="14" t="e">
        <f>#REF!</f>
        <v>#REF!</v>
      </c>
      <c r="G12" s="12" t="e">
        <f>#REF!</f>
        <v>#REF!</v>
      </c>
      <c r="H12" s="14" t="e">
        <f>#REF!</f>
        <v>#REF!</v>
      </c>
      <c r="I12" s="12" t="e">
        <f>SUM(#REF!)</f>
        <v>#REF!</v>
      </c>
      <c r="J12" s="14" t="e">
        <f>SUM(#REF!)</f>
        <v>#REF!</v>
      </c>
      <c r="K12" s="12" t="e">
        <f>SUM(#REF!)</f>
        <v>#REF!</v>
      </c>
      <c r="L12" s="14" t="e">
        <f>SUM(#REF!)</f>
        <v>#REF!</v>
      </c>
      <c r="M12" s="25">
        <v>2</v>
      </c>
      <c r="N12" s="26" t="e">
        <f t="shared" si="0"/>
        <v>#REF!</v>
      </c>
      <c r="O12" s="27" t="e">
        <f t="shared" si="1"/>
        <v>#REF!</v>
      </c>
      <c r="P12" s="28" t="e">
        <f t="shared" si="2"/>
        <v>#REF!</v>
      </c>
      <c r="Q12" s="13"/>
      <c r="R12" s="25"/>
    </row>
    <row r="13" customHeight="1" spans="1:18">
      <c r="A13" s="10" t="s">
        <v>67</v>
      </c>
      <c r="B13" s="15">
        <v>2501058</v>
      </c>
      <c r="C13" s="12"/>
      <c r="D13" s="13"/>
      <c r="E13" s="12" t="e">
        <f>#REF!</f>
        <v>#REF!</v>
      </c>
      <c r="F13" s="14" t="e">
        <f>#REF!</f>
        <v>#REF!</v>
      </c>
      <c r="G13" s="12" t="e">
        <f>#REF!</f>
        <v>#REF!</v>
      </c>
      <c r="H13" s="14" t="e">
        <f>#REF!</f>
        <v>#REF!</v>
      </c>
      <c r="I13" s="12" t="e">
        <f>SUM(#REF!)</f>
        <v>#REF!</v>
      </c>
      <c r="J13" s="14" t="e">
        <f>SUM(#REF!)</f>
        <v>#REF!</v>
      </c>
      <c r="K13" s="12" t="e">
        <f>SUM(#REF!)</f>
        <v>#REF!</v>
      </c>
      <c r="L13" s="14" t="e">
        <f>SUM(#REF!)</f>
        <v>#REF!</v>
      </c>
      <c r="M13" s="25">
        <v>21</v>
      </c>
      <c r="N13" s="26" t="e">
        <f t="shared" si="0"/>
        <v>#REF!</v>
      </c>
      <c r="O13" s="27" t="e">
        <f t="shared" si="1"/>
        <v>#REF!</v>
      </c>
      <c r="P13" s="28" t="e">
        <f t="shared" si="2"/>
        <v>#REF!</v>
      </c>
      <c r="Q13" s="13"/>
      <c r="R13" s="29"/>
    </row>
    <row r="14" customHeight="1" spans="1:18">
      <c r="A14" s="17" t="s">
        <v>68</v>
      </c>
      <c r="B14" s="11">
        <v>2501059</v>
      </c>
      <c r="C14" s="12"/>
      <c r="D14" s="13"/>
      <c r="E14" s="12" t="e">
        <f>#REF!</f>
        <v>#REF!</v>
      </c>
      <c r="F14" s="14" t="e">
        <f>#REF!</f>
        <v>#REF!</v>
      </c>
      <c r="G14" s="12" t="e">
        <f>#REF!</f>
        <v>#REF!</v>
      </c>
      <c r="H14" s="14" t="e">
        <f>#REF!</f>
        <v>#REF!</v>
      </c>
      <c r="I14" s="12" t="e">
        <f>SUM(#REF!)</f>
        <v>#REF!</v>
      </c>
      <c r="J14" s="14" t="e">
        <f>SUM(#REF!)</f>
        <v>#REF!</v>
      </c>
      <c r="K14" s="12" t="e">
        <f>SUM(#REF!)</f>
        <v>#REF!</v>
      </c>
      <c r="L14" s="14" t="e">
        <f>SUM(#REF!)</f>
        <v>#REF!</v>
      </c>
      <c r="M14" s="25">
        <v>17</v>
      </c>
      <c r="N14" s="26" t="e">
        <f t="shared" si="0"/>
        <v>#REF!</v>
      </c>
      <c r="O14" s="27" t="e">
        <f t="shared" si="1"/>
        <v>#REF!</v>
      </c>
      <c r="P14" s="28" t="e">
        <f t="shared" si="2"/>
        <v>#REF!</v>
      </c>
      <c r="Q14" s="13"/>
      <c r="R14" s="29"/>
    </row>
    <row r="15" customHeight="1" spans="1:18">
      <c r="A15" s="10" t="s">
        <v>69</v>
      </c>
      <c r="B15" s="15">
        <v>2501060</v>
      </c>
      <c r="C15" s="12"/>
      <c r="D15" s="13"/>
      <c r="E15" s="12" t="e">
        <f>#REF!</f>
        <v>#REF!</v>
      </c>
      <c r="F15" s="14" t="e">
        <f>#REF!</f>
        <v>#REF!</v>
      </c>
      <c r="G15" s="12" t="e">
        <f>#REF!</f>
        <v>#REF!</v>
      </c>
      <c r="H15" s="14" t="e">
        <f>#REF!</f>
        <v>#REF!</v>
      </c>
      <c r="I15" s="12" t="e">
        <f>SUM(#REF!)</f>
        <v>#REF!</v>
      </c>
      <c r="J15" s="14" t="e">
        <f>SUM(#REF!)</f>
        <v>#REF!</v>
      </c>
      <c r="K15" s="12" t="e">
        <f>SUM(#REF!)</f>
        <v>#REF!</v>
      </c>
      <c r="L15" s="14" t="e">
        <f>SUM(#REF!)</f>
        <v>#REF!</v>
      </c>
      <c r="M15" s="25">
        <v>21</v>
      </c>
      <c r="N15" s="26" t="e">
        <f t="shared" si="0"/>
        <v>#REF!</v>
      </c>
      <c r="O15" s="27" t="e">
        <f t="shared" si="1"/>
        <v>#REF!</v>
      </c>
      <c r="P15" s="28" t="e">
        <f t="shared" si="2"/>
        <v>#REF!</v>
      </c>
      <c r="Q15" s="13"/>
      <c r="R15" s="29"/>
    </row>
    <row r="16" customHeight="1" spans="1:18">
      <c r="A16" s="10" t="s">
        <v>70</v>
      </c>
      <c r="B16" s="11">
        <v>2501061</v>
      </c>
      <c r="C16" s="12"/>
      <c r="D16" s="13"/>
      <c r="E16" s="12" t="e">
        <f>#REF!</f>
        <v>#REF!</v>
      </c>
      <c r="F16" s="14" t="e">
        <f>#REF!</f>
        <v>#REF!</v>
      </c>
      <c r="G16" s="12" t="e">
        <f>#REF!</f>
        <v>#REF!</v>
      </c>
      <c r="H16" s="14" t="e">
        <f>#REF!</f>
        <v>#REF!</v>
      </c>
      <c r="I16" s="12" t="e">
        <f>SUM(#REF!)</f>
        <v>#REF!</v>
      </c>
      <c r="J16" s="14" t="e">
        <f>SUM(#REF!)</f>
        <v>#REF!</v>
      </c>
      <c r="K16" s="12" t="e">
        <f>SUM(#REF!)</f>
        <v>#REF!</v>
      </c>
      <c r="L16" s="14" t="e">
        <f>SUM(#REF!)</f>
        <v>#REF!</v>
      </c>
      <c r="M16" s="25">
        <v>4</v>
      </c>
      <c r="N16" s="26" t="e">
        <f t="shared" si="0"/>
        <v>#REF!</v>
      </c>
      <c r="O16" s="27" t="e">
        <f t="shared" si="1"/>
        <v>#REF!</v>
      </c>
      <c r="P16" s="28" t="e">
        <f t="shared" si="2"/>
        <v>#REF!</v>
      </c>
      <c r="Q16" s="13"/>
      <c r="R16" s="29"/>
    </row>
    <row r="17" customHeight="1" spans="1:18">
      <c r="A17" s="10" t="s">
        <v>71</v>
      </c>
      <c r="B17" s="15">
        <v>2501062</v>
      </c>
      <c r="C17" s="12"/>
      <c r="D17" s="13"/>
      <c r="E17" s="12" t="e">
        <f>#REF!</f>
        <v>#REF!</v>
      </c>
      <c r="F17" s="14" t="e">
        <f>#REF!</f>
        <v>#REF!</v>
      </c>
      <c r="G17" s="12" t="e">
        <f>#REF!</f>
        <v>#REF!</v>
      </c>
      <c r="H17" s="14" t="e">
        <f>#REF!</f>
        <v>#REF!</v>
      </c>
      <c r="I17" s="12" t="e">
        <f>SUM(#REF!)</f>
        <v>#REF!</v>
      </c>
      <c r="J17" s="14" t="e">
        <f>SUM(#REF!)</f>
        <v>#REF!</v>
      </c>
      <c r="K17" s="12" t="e">
        <f>SUM(#REF!)</f>
        <v>#REF!</v>
      </c>
      <c r="L17" s="14" t="e">
        <f>SUM(#REF!)</f>
        <v>#REF!</v>
      </c>
      <c r="M17" s="25">
        <v>21</v>
      </c>
      <c r="N17" s="26" t="e">
        <f t="shared" si="0"/>
        <v>#REF!</v>
      </c>
      <c r="O17" s="27" t="e">
        <f t="shared" si="1"/>
        <v>#REF!</v>
      </c>
      <c r="P17" s="28" t="e">
        <f t="shared" si="2"/>
        <v>#REF!</v>
      </c>
      <c r="Q17" s="13"/>
      <c r="R17" s="29"/>
    </row>
    <row r="18" customHeight="1" spans="1:18">
      <c r="A18" s="10" t="s">
        <v>72</v>
      </c>
      <c r="B18" s="11">
        <v>2501063</v>
      </c>
      <c r="C18" s="12"/>
      <c r="D18" s="13"/>
      <c r="E18" s="12" t="e">
        <f>#REF!</f>
        <v>#REF!</v>
      </c>
      <c r="F18" s="14" t="e">
        <f>#REF!</f>
        <v>#REF!</v>
      </c>
      <c r="G18" s="12" t="e">
        <f>#REF!</f>
        <v>#REF!</v>
      </c>
      <c r="H18" s="14" t="e">
        <f>#REF!</f>
        <v>#REF!</v>
      </c>
      <c r="I18" s="12" t="e">
        <f>SUM(#REF!)</f>
        <v>#REF!</v>
      </c>
      <c r="J18" s="14" t="e">
        <f>SUM(#REF!)</f>
        <v>#REF!</v>
      </c>
      <c r="K18" s="12" t="e">
        <f>SUM(#REF!)</f>
        <v>#REF!</v>
      </c>
      <c r="L18" s="14" t="e">
        <f>SUM(#REF!)</f>
        <v>#REF!</v>
      </c>
      <c r="M18" s="25">
        <v>4</v>
      </c>
      <c r="N18" s="26" t="e">
        <f t="shared" si="0"/>
        <v>#REF!</v>
      </c>
      <c r="O18" s="27" t="e">
        <f t="shared" si="1"/>
        <v>#REF!</v>
      </c>
      <c r="P18" s="28" t="e">
        <f t="shared" si="2"/>
        <v>#REF!</v>
      </c>
      <c r="Q18" s="13"/>
      <c r="R18" s="29"/>
    </row>
    <row r="19" customHeight="1" spans="1:18">
      <c r="A19" s="10" t="s">
        <v>73</v>
      </c>
      <c r="B19" s="15">
        <v>2501064</v>
      </c>
      <c r="C19" s="12"/>
      <c r="D19" s="13"/>
      <c r="E19" s="12" t="e">
        <f>#REF!</f>
        <v>#REF!</v>
      </c>
      <c r="F19" s="14" t="e">
        <f>#REF!</f>
        <v>#REF!</v>
      </c>
      <c r="G19" s="12" t="e">
        <f>#REF!</f>
        <v>#REF!</v>
      </c>
      <c r="H19" s="14" t="e">
        <f>#REF!</f>
        <v>#REF!</v>
      </c>
      <c r="I19" s="12" t="e">
        <f>SUM(#REF!)</f>
        <v>#REF!</v>
      </c>
      <c r="J19" s="14" t="e">
        <f>SUM(#REF!)</f>
        <v>#REF!</v>
      </c>
      <c r="K19" s="12" t="e">
        <f>SUM(#REF!)</f>
        <v>#REF!</v>
      </c>
      <c r="L19" s="14" t="e">
        <f>SUM(#REF!)</f>
        <v>#REF!</v>
      </c>
      <c r="M19" s="25">
        <v>6</v>
      </c>
      <c r="N19" s="26" t="e">
        <f t="shared" si="0"/>
        <v>#REF!</v>
      </c>
      <c r="O19" s="27" t="e">
        <f t="shared" si="1"/>
        <v>#REF!</v>
      </c>
      <c r="P19" s="28" t="e">
        <f t="shared" si="2"/>
        <v>#REF!</v>
      </c>
      <c r="Q19" s="38" t="s">
        <v>110</v>
      </c>
      <c r="R19" s="29"/>
    </row>
    <row r="20" customHeight="1" spans="1:18">
      <c r="A20" s="10" t="s">
        <v>74</v>
      </c>
      <c r="B20" s="11">
        <v>2501065</v>
      </c>
      <c r="C20" s="12"/>
      <c r="D20" s="13"/>
      <c r="E20" s="12" t="e">
        <f>#REF!</f>
        <v>#REF!</v>
      </c>
      <c r="F20" s="14" t="e">
        <f>#REF!</f>
        <v>#REF!</v>
      </c>
      <c r="G20" s="12" t="e">
        <f>#REF!</f>
        <v>#REF!</v>
      </c>
      <c r="H20" s="14" t="e">
        <f>#REF!</f>
        <v>#REF!</v>
      </c>
      <c r="I20" s="12" t="e">
        <f>SUM(#REF!)</f>
        <v>#REF!</v>
      </c>
      <c r="J20" s="14" t="e">
        <f>SUM(#REF!)</f>
        <v>#REF!</v>
      </c>
      <c r="K20" s="12" t="e">
        <f>SUM(#REF!)</f>
        <v>#REF!</v>
      </c>
      <c r="L20" s="14" t="e">
        <f>SUM(#REF!)</f>
        <v>#REF!</v>
      </c>
      <c r="M20" s="29"/>
      <c r="N20" s="26" t="e">
        <f t="shared" si="0"/>
        <v>#REF!</v>
      </c>
      <c r="O20" s="27" t="e">
        <f t="shared" si="1"/>
        <v>#REF!</v>
      </c>
      <c r="P20" s="28" t="e">
        <f t="shared" si="2"/>
        <v>#REF!</v>
      </c>
      <c r="Q20" s="13"/>
      <c r="R20" s="29"/>
    </row>
    <row r="21" customHeight="1" spans="1:18">
      <c r="A21" s="17" t="s">
        <v>75</v>
      </c>
      <c r="B21" s="15">
        <v>2501066</v>
      </c>
      <c r="C21" s="12"/>
      <c r="D21" s="13"/>
      <c r="E21" s="12" t="e">
        <f>#REF!</f>
        <v>#REF!</v>
      </c>
      <c r="F21" s="14" t="e">
        <f>#REF!</f>
        <v>#REF!</v>
      </c>
      <c r="G21" s="12" t="e">
        <f>#REF!</f>
        <v>#REF!</v>
      </c>
      <c r="H21" s="14" t="e">
        <f>#REF!</f>
        <v>#REF!</v>
      </c>
      <c r="I21" s="12" t="e">
        <f>SUM(#REF!)</f>
        <v>#REF!</v>
      </c>
      <c r="J21" s="14" t="e">
        <f>SUM(#REF!)</f>
        <v>#REF!</v>
      </c>
      <c r="K21" s="12" t="e">
        <f>SUM(#REF!)</f>
        <v>#REF!</v>
      </c>
      <c r="L21" s="14" t="e">
        <f>SUM(#REF!)</f>
        <v>#REF!</v>
      </c>
      <c r="M21" s="25">
        <v>4</v>
      </c>
      <c r="N21" s="26" t="e">
        <f t="shared" si="0"/>
        <v>#REF!</v>
      </c>
      <c r="O21" s="27" t="e">
        <f t="shared" si="1"/>
        <v>#REF!</v>
      </c>
      <c r="P21" s="28" t="e">
        <f t="shared" si="2"/>
        <v>#REF!</v>
      </c>
      <c r="Q21" s="13"/>
      <c r="R21" s="25"/>
    </row>
    <row r="22" customHeight="1" spans="1:18">
      <c r="A22" s="10" t="s">
        <v>76</v>
      </c>
      <c r="B22" s="11">
        <v>2501067</v>
      </c>
      <c r="C22" s="12"/>
      <c r="D22" s="13"/>
      <c r="E22" s="12" t="e">
        <f>#REF!</f>
        <v>#REF!</v>
      </c>
      <c r="F22" s="14" t="e">
        <f>#REF!</f>
        <v>#REF!</v>
      </c>
      <c r="G22" s="12" t="e">
        <f>#REF!</f>
        <v>#REF!</v>
      </c>
      <c r="H22" s="14" t="e">
        <f>#REF!</f>
        <v>#REF!</v>
      </c>
      <c r="I22" s="12" t="e">
        <f>SUM(#REF!)</f>
        <v>#REF!</v>
      </c>
      <c r="J22" s="14" t="e">
        <f>SUM(#REF!)</f>
        <v>#REF!</v>
      </c>
      <c r="K22" s="12" t="e">
        <f>SUM(#REF!)</f>
        <v>#REF!</v>
      </c>
      <c r="L22" s="14" t="e">
        <f>SUM(#REF!)</f>
        <v>#REF!</v>
      </c>
      <c r="M22" s="25">
        <v>13</v>
      </c>
      <c r="N22" s="26" t="e">
        <f t="shared" si="0"/>
        <v>#REF!</v>
      </c>
      <c r="O22" s="27" t="e">
        <f t="shared" si="1"/>
        <v>#REF!</v>
      </c>
      <c r="P22" s="28" t="e">
        <f t="shared" si="2"/>
        <v>#REF!</v>
      </c>
      <c r="Q22" s="38" t="s">
        <v>110</v>
      </c>
      <c r="R22" s="29"/>
    </row>
    <row r="23" customHeight="1" spans="1:18">
      <c r="A23" s="10" t="s">
        <v>77</v>
      </c>
      <c r="B23" s="15">
        <v>2501068</v>
      </c>
      <c r="C23" s="12"/>
      <c r="D23" s="13"/>
      <c r="E23" s="12" t="e">
        <f>#REF!</f>
        <v>#REF!</v>
      </c>
      <c r="F23" s="14" t="e">
        <f>#REF!</f>
        <v>#REF!</v>
      </c>
      <c r="G23" s="12" t="e">
        <f>#REF!</f>
        <v>#REF!</v>
      </c>
      <c r="H23" s="14" t="e">
        <f>#REF!</f>
        <v>#REF!</v>
      </c>
      <c r="I23" s="12" t="e">
        <f>SUM(#REF!)</f>
        <v>#REF!</v>
      </c>
      <c r="J23" s="14" t="e">
        <f>SUM(#REF!)</f>
        <v>#REF!</v>
      </c>
      <c r="K23" s="12" t="e">
        <f>SUM(#REF!)</f>
        <v>#REF!</v>
      </c>
      <c r="L23" s="14" t="e">
        <f>SUM(#REF!)</f>
        <v>#REF!</v>
      </c>
      <c r="M23" s="25">
        <v>14</v>
      </c>
      <c r="N23" s="26" t="e">
        <f t="shared" si="0"/>
        <v>#REF!</v>
      </c>
      <c r="O23" s="27" t="e">
        <f t="shared" si="1"/>
        <v>#REF!</v>
      </c>
      <c r="P23" s="28" t="e">
        <f t="shared" si="2"/>
        <v>#REF!</v>
      </c>
      <c r="Q23" s="13"/>
      <c r="R23" s="29"/>
    </row>
    <row r="24" customHeight="1" spans="1:18">
      <c r="A24" s="10" t="s">
        <v>78</v>
      </c>
      <c r="B24" s="11">
        <v>2501069</v>
      </c>
      <c r="C24" s="12"/>
      <c r="D24" s="13"/>
      <c r="E24" s="12" t="e">
        <f>#REF!</f>
        <v>#REF!</v>
      </c>
      <c r="F24" s="14" t="e">
        <f>#REF!</f>
        <v>#REF!</v>
      </c>
      <c r="G24" s="12" t="e">
        <f>#REF!</f>
        <v>#REF!</v>
      </c>
      <c r="H24" s="14" t="e">
        <f>#REF!</f>
        <v>#REF!</v>
      </c>
      <c r="I24" s="12" t="e">
        <f>SUM(#REF!)</f>
        <v>#REF!</v>
      </c>
      <c r="J24" s="14" t="e">
        <f>SUM(#REF!)</f>
        <v>#REF!</v>
      </c>
      <c r="K24" s="12" t="e">
        <f>SUM(#REF!)</f>
        <v>#REF!</v>
      </c>
      <c r="L24" s="14" t="e">
        <f>SUM(#REF!)</f>
        <v>#REF!</v>
      </c>
      <c r="M24" s="25">
        <v>4</v>
      </c>
      <c r="N24" s="26" t="e">
        <f t="shared" si="0"/>
        <v>#REF!</v>
      </c>
      <c r="O24" s="27" t="e">
        <f t="shared" si="1"/>
        <v>#REF!</v>
      </c>
      <c r="P24" s="28" t="e">
        <f t="shared" si="2"/>
        <v>#REF!</v>
      </c>
      <c r="Q24" s="13"/>
      <c r="R24" s="25"/>
    </row>
    <row r="25" customHeight="1" spans="1:18">
      <c r="A25" s="10" t="s">
        <v>79</v>
      </c>
      <c r="B25" s="15">
        <v>2501070</v>
      </c>
      <c r="C25" s="12"/>
      <c r="D25" s="13"/>
      <c r="E25" s="12" t="e">
        <f>#REF!</f>
        <v>#REF!</v>
      </c>
      <c r="F25" s="14" t="e">
        <f>#REF!</f>
        <v>#REF!</v>
      </c>
      <c r="G25" s="12" t="e">
        <f>#REF!</f>
        <v>#REF!</v>
      </c>
      <c r="H25" s="14" t="e">
        <f>#REF!</f>
        <v>#REF!</v>
      </c>
      <c r="I25" s="12" t="e">
        <f>SUM(#REF!)</f>
        <v>#REF!</v>
      </c>
      <c r="J25" s="14" t="e">
        <f>SUM(#REF!)</f>
        <v>#REF!</v>
      </c>
      <c r="K25" s="12" t="e">
        <f>SUM(#REF!)</f>
        <v>#REF!</v>
      </c>
      <c r="L25" s="14" t="e">
        <f>SUM(#REF!)</f>
        <v>#REF!</v>
      </c>
      <c r="M25" s="25">
        <v>25</v>
      </c>
      <c r="N25" s="26" t="e">
        <f t="shared" si="0"/>
        <v>#REF!</v>
      </c>
      <c r="O25" s="27" t="e">
        <f t="shared" si="1"/>
        <v>#REF!</v>
      </c>
      <c r="P25" s="28" t="e">
        <f t="shared" si="2"/>
        <v>#REF!</v>
      </c>
      <c r="Q25" s="13"/>
      <c r="R25" s="29"/>
    </row>
    <row r="26" customHeight="1" spans="1:18">
      <c r="A26" s="10" t="s">
        <v>80</v>
      </c>
      <c r="B26" s="11">
        <v>2501071</v>
      </c>
      <c r="C26" s="12"/>
      <c r="D26" s="13"/>
      <c r="E26" s="12" t="e">
        <f>#REF!</f>
        <v>#REF!</v>
      </c>
      <c r="F26" s="14" t="e">
        <f>#REF!</f>
        <v>#REF!</v>
      </c>
      <c r="G26" s="12" t="e">
        <f>#REF!</f>
        <v>#REF!</v>
      </c>
      <c r="H26" s="14" t="e">
        <f>#REF!</f>
        <v>#REF!</v>
      </c>
      <c r="I26" s="12" t="e">
        <f>SUM(#REF!)</f>
        <v>#REF!</v>
      </c>
      <c r="J26" s="14" t="e">
        <f>SUM(#REF!)</f>
        <v>#REF!</v>
      </c>
      <c r="K26" s="12" t="e">
        <f>SUM(#REF!)</f>
        <v>#REF!</v>
      </c>
      <c r="L26" s="14" t="e">
        <f>SUM(#REF!)</f>
        <v>#REF!</v>
      </c>
      <c r="M26" s="29"/>
      <c r="N26" s="26" t="e">
        <f t="shared" si="0"/>
        <v>#REF!</v>
      </c>
      <c r="O26" s="27" t="e">
        <f t="shared" si="1"/>
        <v>#REF!</v>
      </c>
      <c r="P26" s="28" t="e">
        <f t="shared" si="2"/>
        <v>#REF!</v>
      </c>
      <c r="Q26" s="38" t="s">
        <v>110</v>
      </c>
      <c r="R26" s="29"/>
    </row>
    <row r="27" customHeight="1" spans="1:18">
      <c r="A27" s="17" t="s">
        <v>81</v>
      </c>
      <c r="B27" s="15">
        <v>2501072</v>
      </c>
      <c r="C27" s="12"/>
      <c r="D27" s="13"/>
      <c r="E27" s="12" t="e">
        <f>#REF!</f>
        <v>#REF!</v>
      </c>
      <c r="F27" s="14" t="e">
        <f>#REF!</f>
        <v>#REF!</v>
      </c>
      <c r="G27" s="12" t="e">
        <f>#REF!</f>
        <v>#REF!</v>
      </c>
      <c r="H27" s="14" t="e">
        <f>#REF!</f>
        <v>#REF!</v>
      </c>
      <c r="I27" s="12" t="e">
        <f>SUM(#REF!)</f>
        <v>#REF!</v>
      </c>
      <c r="J27" s="14" t="e">
        <f>SUM(#REF!)</f>
        <v>#REF!</v>
      </c>
      <c r="K27" s="12" t="e">
        <f>SUM(#REF!)</f>
        <v>#REF!</v>
      </c>
      <c r="L27" s="14" t="e">
        <f>SUM(#REF!)</f>
        <v>#REF!</v>
      </c>
      <c r="M27" s="25">
        <v>4</v>
      </c>
      <c r="N27" s="26" t="e">
        <f t="shared" si="0"/>
        <v>#REF!</v>
      </c>
      <c r="O27" s="27" t="e">
        <f t="shared" si="1"/>
        <v>#REF!</v>
      </c>
      <c r="P27" s="28" t="e">
        <f t="shared" si="2"/>
        <v>#REF!</v>
      </c>
      <c r="Q27" s="13"/>
      <c r="R27" s="25"/>
    </row>
    <row r="28" customHeight="1" spans="1:18">
      <c r="A28" s="10" t="s">
        <v>82</v>
      </c>
      <c r="B28" s="11">
        <v>2501073</v>
      </c>
      <c r="C28" s="12"/>
      <c r="D28" s="13"/>
      <c r="E28" s="12" t="e">
        <f>#REF!</f>
        <v>#REF!</v>
      </c>
      <c r="F28" s="14" t="e">
        <f>#REF!</f>
        <v>#REF!</v>
      </c>
      <c r="G28" s="12" t="e">
        <f>#REF!</f>
        <v>#REF!</v>
      </c>
      <c r="H28" s="14" t="e">
        <f>#REF!</f>
        <v>#REF!</v>
      </c>
      <c r="I28" s="12" t="e">
        <f>SUM(#REF!)</f>
        <v>#REF!</v>
      </c>
      <c r="J28" s="14" t="e">
        <f>SUM(#REF!)</f>
        <v>#REF!</v>
      </c>
      <c r="K28" s="12" t="e">
        <f>SUM(#REF!)</f>
        <v>#REF!</v>
      </c>
      <c r="L28" s="14" t="e">
        <f>SUM(#REF!)</f>
        <v>#REF!</v>
      </c>
      <c r="M28" s="25"/>
      <c r="N28" s="26" t="e">
        <f t="shared" si="0"/>
        <v>#REF!</v>
      </c>
      <c r="O28" s="27" t="e">
        <f t="shared" si="1"/>
        <v>#REF!</v>
      </c>
      <c r="P28" s="28" t="e">
        <f t="shared" si="2"/>
        <v>#REF!</v>
      </c>
      <c r="Q28" s="13"/>
      <c r="R28" s="25"/>
    </row>
    <row r="29" customHeight="1" spans="1:18">
      <c r="A29" s="10" t="s">
        <v>83</v>
      </c>
      <c r="B29" s="15">
        <v>2501074</v>
      </c>
      <c r="C29" s="12"/>
      <c r="D29" s="13"/>
      <c r="E29" s="12" t="e">
        <f>#REF!</f>
        <v>#REF!</v>
      </c>
      <c r="F29" s="14" t="e">
        <f>#REF!</f>
        <v>#REF!</v>
      </c>
      <c r="G29" s="12" t="e">
        <f>#REF!</f>
        <v>#REF!</v>
      </c>
      <c r="H29" s="14" t="e">
        <f>#REF!</f>
        <v>#REF!</v>
      </c>
      <c r="I29" s="12" t="e">
        <f>SUM(#REF!)</f>
        <v>#REF!</v>
      </c>
      <c r="J29" s="14" t="e">
        <f>SUM(#REF!)</f>
        <v>#REF!</v>
      </c>
      <c r="K29" s="12" t="e">
        <f>SUM(#REF!)</f>
        <v>#REF!</v>
      </c>
      <c r="L29" s="14" t="e">
        <f>SUM(#REF!)</f>
        <v>#REF!</v>
      </c>
      <c r="M29" s="25">
        <v>25</v>
      </c>
      <c r="N29" s="26" t="e">
        <f t="shared" si="0"/>
        <v>#REF!</v>
      </c>
      <c r="O29" s="27" t="e">
        <f t="shared" si="1"/>
        <v>#REF!</v>
      </c>
      <c r="P29" s="28" t="e">
        <f t="shared" si="2"/>
        <v>#REF!</v>
      </c>
      <c r="Q29" s="13"/>
      <c r="R29" s="29"/>
    </row>
    <row r="30" customHeight="1" spans="1:18">
      <c r="A30" s="10" t="s">
        <v>84</v>
      </c>
      <c r="B30" s="11">
        <v>2501075</v>
      </c>
      <c r="C30" s="12"/>
      <c r="D30" s="13"/>
      <c r="E30" s="12" t="e">
        <f>#REF!</f>
        <v>#REF!</v>
      </c>
      <c r="F30" s="14" t="e">
        <f>#REF!</f>
        <v>#REF!</v>
      </c>
      <c r="G30" s="12" t="e">
        <f>#REF!</f>
        <v>#REF!</v>
      </c>
      <c r="H30" s="14" t="e">
        <f>#REF!</f>
        <v>#REF!</v>
      </c>
      <c r="I30" s="12" t="e">
        <f>SUM(#REF!)</f>
        <v>#REF!</v>
      </c>
      <c r="J30" s="14" t="e">
        <f>SUM(#REF!)</f>
        <v>#REF!</v>
      </c>
      <c r="K30" s="12" t="e">
        <f>SUM(#REF!)</f>
        <v>#REF!</v>
      </c>
      <c r="L30" s="14" t="e">
        <f>SUM(#REF!)</f>
        <v>#REF!</v>
      </c>
      <c r="M30" s="25"/>
      <c r="N30" s="26" t="e">
        <f t="shared" si="0"/>
        <v>#REF!</v>
      </c>
      <c r="O30" s="27" t="e">
        <f t="shared" si="1"/>
        <v>#REF!</v>
      </c>
      <c r="P30" s="28" t="e">
        <f t="shared" si="2"/>
        <v>#REF!</v>
      </c>
      <c r="Q30" s="13"/>
      <c r="R30" s="37">
        <v>0.15</v>
      </c>
    </row>
    <row r="31" customHeight="1" spans="1:18">
      <c r="A31" s="17" t="s">
        <v>85</v>
      </c>
      <c r="B31" s="15">
        <v>2501076</v>
      </c>
      <c r="C31" s="12"/>
      <c r="D31" s="13"/>
      <c r="E31" s="12" t="e">
        <f>#REF!</f>
        <v>#REF!</v>
      </c>
      <c r="F31" s="14" t="e">
        <f>#REF!</f>
        <v>#REF!</v>
      </c>
      <c r="G31" s="12" t="e">
        <f>#REF!</f>
        <v>#REF!</v>
      </c>
      <c r="H31" s="14" t="e">
        <f>#REF!</f>
        <v>#REF!</v>
      </c>
      <c r="I31" s="12" t="e">
        <f>SUM(#REF!)</f>
        <v>#REF!</v>
      </c>
      <c r="J31" s="14" t="e">
        <f>SUM(#REF!)</f>
        <v>#REF!</v>
      </c>
      <c r="K31" s="12" t="e">
        <f>SUM(#REF!)</f>
        <v>#REF!</v>
      </c>
      <c r="L31" s="14" t="e">
        <f>SUM(#REF!)</f>
        <v>#REF!</v>
      </c>
      <c r="M31" s="25">
        <v>21</v>
      </c>
      <c r="N31" s="26" t="e">
        <f t="shared" si="0"/>
        <v>#REF!</v>
      </c>
      <c r="O31" s="27" t="e">
        <f t="shared" si="1"/>
        <v>#REF!</v>
      </c>
      <c r="P31" s="28" t="e">
        <f t="shared" si="2"/>
        <v>#REF!</v>
      </c>
      <c r="Q31" s="13"/>
      <c r="R31" s="25"/>
    </row>
    <row r="32" customHeight="1" spans="1:18">
      <c r="A32" s="10" t="s">
        <v>86</v>
      </c>
      <c r="B32" s="11">
        <v>2501077</v>
      </c>
      <c r="C32" s="12"/>
      <c r="D32" s="13"/>
      <c r="E32" s="12" t="e">
        <f>#REF!</f>
        <v>#REF!</v>
      </c>
      <c r="F32" s="14" t="e">
        <f>#REF!</f>
        <v>#REF!</v>
      </c>
      <c r="G32" s="12" t="e">
        <f>#REF!</f>
        <v>#REF!</v>
      </c>
      <c r="H32" s="14" t="e">
        <f>#REF!</f>
        <v>#REF!</v>
      </c>
      <c r="I32" s="12" t="e">
        <f>SUM(#REF!)</f>
        <v>#REF!</v>
      </c>
      <c r="J32" s="14" t="e">
        <f>SUM(#REF!)</f>
        <v>#REF!</v>
      </c>
      <c r="K32" s="12" t="e">
        <f>SUM(#REF!)</f>
        <v>#REF!</v>
      </c>
      <c r="L32" s="14" t="e">
        <f>SUM(#REF!)</f>
        <v>#REF!</v>
      </c>
      <c r="M32" s="29"/>
      <c r="N32" s="26" t="e">
        <f t="shared" si="0"/>
        <v>#REF!</v>
      </c>
      <c r="O32" s="27" t="e">
        <f t="shared" si="1"/>
        <v>#REF!</v>
      </c>
      <c r="P32" s="28" t="e">
        <f t="shared" si="2"/>
        <v>#REF!</v>
      </c>
      <c r="Q32" s="38" t="s">
        <v>110</v>
      </c>
      <c r="R32" s="29"/>
    </row>
    <row r="33" customHeight="1" spans="1:18">
      <c r="A33" s="10" t="s">
        <v>87</v>
      </c>
      <c r="B33" s="15">
        <v>2501078</v>
      </c>
      <c r="C33" s="12"/>
      <c r="D33" s="13"/>
      <c r="E33" s="12" t="e">
        <f>#REF!</f>
        <v>#REF!</v>
      </c>
      <c r="F33" s="14" t="e">
        <f>#REF!</f>
        <v>#REF!</v>
      </c>
      <c r="G33" s="12" t="e">
        <f>#REF!</f>
        <v>#REF!</v>
      </c>
      <c r="H33" s="14" t="e">
        <f>#REF!</f>
        <v>#REF!</v>
      </c>
      <c r="I33" s="12" t="e">
        <f>SUM(#REF!)</f>
        <v>#REF!</v>
      </c>
      <c r="J33" s="14" t="e">
        <f>SUM(#REF!)</f>
        <v>#REF!</v>
      </c>
      <c r="K33" s="12" t="e">
        <f>SUM(#REF!)</f>
        <v>#REF!</v>
      </c>
      <c r="L33" s="14" t="e">
        <f>SUM(#REF!)</f>
        <v>#REF!</v>
      </c>
      <c r="M33" s="25">
        <v>4</v>
      </c>
      <c r="N33" s="26" t="e">
        <f t="shared" si="0"/>
        <v>#REF!</v>
      </c>
      <c r="O33" s="27" t="e">
        <f t="shared" si="1"/>
        <v>#REF!</v>
      </c>
      <c r="P33" s="28" t="e">
        <f t="shared" si="2"/>
        <v>#REF!</v>
      </c>
      <c r="Q33" s="13"/>
      <c r="R33" s="29"/>
    </row>
    <row r="34" customHeight="1" spans="1:18">
      <c r="A34" s="10" t="s">
        <v>88</v>
      </c>
      <c r="B34" s="11">
        <v>2501079</v>
      </c>
      <c r="C34" s="12"/>
      <c r="D34" s="13"/>
      <c r="E34" s="12" t="e">
        <f>#REF!</f>
        <v>#REF!</v>
      </c>
      <c r="F34" s="14" t="e">
        <f>#REF!</f>
        <v>#REF!</v>
      </c>
      <c r="G34" s="12" t="e">
        <f>#REF!</f>
        <v>#REF!</v>
      </c>
      <c r="H34" s="14" t="e">
        <f>#REF!</f>
        <v>#REF!</v>
      </c>
      <c r="I34" s="12" t="e">
        <f>SUM(#REF!)</f>
        <v>#REF!</v>
      </c>
      <c r="J34" s="14" t="e">
        <f>SUM(#REF!)</f>
        <v>#REF!</v>
      </c>
      <c r="K34" s="12" t="e">
        <f>SUM(#REF!)</f>
        <v>#REF!</v>
      </c>
      <c r="L34" s="14" t="e">
        <f>SUM(#REF!)</f>
        <v>#REF!</v>
      </c>
      <c r="M34" s="25">
        <v>4</v>
      </c>
      <c r="N34" s="26" t="e">
        <f t="shared" si="0"/>
        <v>#REF!</v>
      </c>
      <c r="O34" s="27" t="e">
        <f t="shared" si="1"/>
        <v>#REF!</v>
      </c>
      <c r="P34" s="28" t="e">
        <f t="shared" si="2"/>
        <v>#REF!</v>
      </c>
      <c r="Q34" s="13"/>
      <c r="R34" s="29"/>
    </row>
    <row r="35" customHeight="1" spans="1:18">
      <c r="A35" s="10" t="s">
        <v>89</v>
      </c>
      <c r="B35" s="15">
        <v>2501080</v>
      </c>
      <c r="C35" s="12"/>
      <c r="D35" s="13"/>
      <c r="E35" s="12" t="e">
        <f>#REF!</f>
        <v>#REF!</v>
      </c>
      <c r="F35" s="14" t="e">
        <f>#REF!</f>
        <v>#REF!</v>
      </c>
      <c r="G35" s="12" t="e">
        <f>#REF!</f>
        <v>#REF!</v>
      </c>
      <c r="H35" s="14" t="e">
        <f>#REF!</f>
        <v>#REF!</v>
      </c>
      <c r="I35" s="12" t="e">
        <f>SUM(#REF!)</f>
        <v>#REF!</v>
      </c>
      <c r="J35" s="14" t="e">
        <f>SUM(#REF!)</f>
        <v>#REF!</v>
      </c>
      <c r="K35" s="12" t="e">
        <f>SUM(#REF!)</f>
        <v>#REF!</v>
      </c>
      <c r="L35" s="14" t="e">
        <f>SUM(#REF!)</f>
        <v>#REF!</v>
      </c>
      <c r="M35" s="25"/>
      <c r="N35" s="26" t="e">
        <f t="shared" si="0"/>
        <v>#REF!</v>
      </c>
      <c r="O35" s="27" t="e">
        <f t="shared" si="1"/>
        <v>#REF!</v>
      </c>
      <c r="P35" s="28" t="e">
        <f t="shared" si="2"/>
        <v>#REF!</v>
      </c>
      <c r="Q35" s="13"/>
      <c r="R35" s="25"/>
    </row>
    <row r="36" customHeight="1" spans="1:18">
      <c r="A36" s="10" t="s">
        <v>90</v>
      </c>
      <c r="B36" s="11">
        <v>2501081</v>
      </c>
      <c r="C36" s="12"/>
      <c r="D36" s="13"/>
      <c r="E36" s="12" t="e">
        <f>#REF!</f>
        <v>#REF!</v>
      </c>
      <c r="F36" s="14" t="e">
        <f>#REF!</f>
        <v>#REF!</v>
      </c>
      <c r="G36" s="12" t="e">
        <f>#REF!</f>
        <v>#REF!</v>
      </c>
      <c r="H36" s="14" t="e">
        <f>#REF!</f>
        <v>#REF!</v>
      </c>
      <c r="I36" s="12" t="e">
        <f>SUM(#REF!)</f>
        <v>#REF!</v>
      </c>
      <c r="J36" s="14" t="e">
        <f>SUM(#REF!)</f>
        <v>#REF!</v>
      </c>
      <c r="K36" s="12" t="e">
        <f>SUM(#REF!)</f>
        <v>#REF!</v>
      </c>
      <c r="L36" s="14" t="e">
        <f>SUM(#REF!)</f>
        <v>#REF!</v>
      </c>
      <c r="M36" s="25">
        <v>4</v>
      </c>
      <c r="N36" s="26" t="e">
        <f t="shared" si="0"/>
        <v>#REF!</v>
      </c>
      <c r="O36" s="27" t="e">
        <f t="shared" si="1"/>
        <v>#REF!</v>
      </c>
      <c r="P36" s="28" t="e">
        <f t="shared" si="2"/>
        <v>#REF!</v>
      </c>
      <c r="Q36" s="13"/>
      <c r="R36" s="25"/>
    </row>
    <row r="37" customHeight="1" spans="1:18">
      <c r="A37" s="10" t="s">
        <v>91</v>
      </c>
      <c r="B37" s="15">
        <v>2501082</v>
      </c>
      <c r="C37" s="12"/>
      <c r="D37" s="13"/>
      <c r="E37" s="12" t="e">
        <f>#REF!</f>
        <v>#REF!</v>
      </c>
      <c r="F37" s="14" t="e">
        <f>#REF!</f>
        <v>#REF!</v>
      </c>
      <c r="G37" s="12" t="e">
        <f>#REF!</f>
        <v>#REF!</v>
      </c>
      <c r="H37" s="14" t="e">
        <f>#REF!</f>
        <v>#REF!</v>
      </c>
      <c r="I37" s="12" t="e">
        <f>SUM(#REF!)</f>
        <v>#REF!</v>
      </c>
      <c r="J37" s="14" t="e">
        <f>SUM(#REF!)</f>
        <v>#REF!</v>
      </c>
      <c r="K37" s="12" t="e">
        <f>SUM(#REF!)</f>
        <v>#REF!</v>
      </c>
      <c r="L37" s="14" t="e">
        <f>SUM(#REF!)</f>
        <v>#REF!</v>
      </c>
      <c r="M37" s="25">
        <v>6</v>
      </c>
      <c r="N37" s="26" t="e">
        <f t="shared" si="0"/>
        <v>#REF!</v>
      </c>
      <c r="O37" s="27" t="e">
        <f t="shared" si="1"/>
        <v>#REF!</v>
      </c>
      <c r="P37" s="28" t="e">
        <f t="shared" si="2"/>
        <v>#REF!</v>
      </c>
      <c r="Q37" s="38" t="s">
        <v>110</v>
      </c>
      <c r="R37" s="25"/>
    </row>
    <row r="38" customHeight="1" spans="1:18">
      <c r="A38" s="16" t="s">
        <v>92</v>
      </c>
      <c r="B38" s="11">
        <v>2501083</v>
      </c>
      <c r="C38" s="12"/>
      <c r="D38" s="13"/>
      <c r="E38" s="12" t="e">
        <f>#REF!</f>
        <v>#REF!</v>
      </c>
      <c r="F38" s="14" t="e">
        <f>#REF!</f>
        <v>#REF!</v>
      </c>
      <c r="G38" s="12" t="e">
        <f>#REF!</f>
        <v>#REF!</v>
      </c>
      <c r="H38" s="14" t="e">
        <f>#REF!</f>
        <v>#REF!</v>
      </c>
      <c r="I38" s="12" t="e">
        <f>SUM(#REF!)</f>
        <v>#REF!</v>
      </c>
      <c r="J38" s="14" t="e">
        <f>SUM(#REF!)</f>
        <v>#REF!</v>
      </c>
      <c r="K38" s="12" t="e">
        <f>SUM(#REF!)</f>
        <v>#REF!</v>
      </c>
      <c r="L38" s="14" t="e">
        <f>SUM(#REF!)</f>
        <v>#REF!</v>
      </c>
      <c r="M38" s="29"/>
      <c r="N38" s="26" t="e">
        <f t="shared" si="0"/>
        <v>#REF!</v>
      </c>
      <c r="O38" s="27" t="e">
        <f t="shared" si="1"/>
        <v>#REF!</v>
      </c>
      <c r="P38" s="28" t="e">
        <f t="shared" si="2"/>
        <v>#REF!</v>
      </c>
      <c r="Q38" s="38" t="s">
        <v>110</v>
      </c>
      <c r="R38" s="29"/>
    </row>
    <row r="39" customHeight="1" spans="1:18">
      <c r="A39" s="16" t="s">
        <v>93</v>
      </c>
      <c r="B39" s="11">
        <v>2501085</v>
      </c>
      <c r="C39" s="12"/>
      <c r="D39" s="13"/>
      <c r="E39" s="12" t="e">
        <f>#REF!</f>
        <v>#REF!</v>
      </c>
      <c r="F39" s="14" t="e">
        <f>#REF!</f>
        <v>#REF!</v>
      </c>
      <c r="G39" s="12" t="e">
        <f>#REF!</f>
        <v>#REF!</v>
      </c>
      <c r="H39" s="14" t="e">
        <f>#REF!</f>
        <v>#REF!</v>
      </c>
      <c r="I39" s="12" t="e">
        <f>SUM(#REF!)</f>
        <v>#REF!</v>
      </c>
      <c r="J39" s="14" t="e">
        <f>SUM(#REF!)</f>
        <v>#REF!</v>
      </c>
      <c r="K39" s="12" t="e">
        <f>SUM(#REF!)</f>
        <v>#REF!</v>
      </c>
      <c r="L39" s="14" t="e">
        <f>SUM(#REF!)</f>
        <v>#REF!</v>
      </c>
      <c r="M39" s="25">
        <v>4</v>
      </c>
      <c r="N39" s="26" t="e">
        <f t="shared" si="0"/>
        <v>#REF!</v>
      </c>
      <c r="O39" s="27" t="e">
        <f t="shared" si="1"/>
        <v>#REF!</v>
      </c>
      <c r="P39" s="28" t="e">
        <f t="shared" si="2"/>
        <v>#REF!</v>
      </c>
      <c r="Q39" s="38" t="s">
        <v>110</v>
      </c>
      <c r="R39" s="25"/>
    </row>
    <row r="40" customHeight="1" spans="1:18">
      <c r="A40" s="17" t="s">
        <v>94</v>
      </c>
      <c r="B40" s="11">
        <v>2501087</v>
      </c>
      <c r="C40" s="12"/>
      <c r="D40" s="13"/>
      <c r="E40" s="12" t="e">
        <f>#REF!</f>
        <v>#REF!</v>
      </c>
      <c r="F40" s="14" t="e">
        <f>#REF!</f>
        <v>#REF!</v>
      </c>
      <c r="G40" s="12" t="e">
        <f>#REF!</f>
        <v>#REF!</v>
      </c>
      <c r="H40" s="14" t="e">
        <f>#REF!</f>
        <v>#REF!</v>
      </c>
      <c r="I40" s="12" t="e">
        <f>SUM(#REF!)</f>
        <v>#REF!</v>
      </c>
      <c r="J40" s="14" t="e">
        <f>SUM(#REF!)</f>
        <v>#REF!</v>
      </c>
      <c r="K40" s="12" t="e">
        <f>SUM(#REF!)</f>
        <v>#REF!</v>
      </c>
      <c r="L40" s="14" t="e">
        <f>SUM(#REF!)</f>
        <v>#REF!</v>
      </c>
      <c r="M40" s="25">
        <v>4</v>
      </c>
      <c r="N40" s="26" t="e">
        <f t="shared" si="0"/>
        <v>#REF!</v>
      </c>
      <c r="O40" s="27" t="e">
        <f t="shared" si="1"/>
        <v>#REF!</v>
      </c>
      <c r="P40" s="28" t="e">
        <f t="shared" si="2"/>
        <v>#REF!</v>
      </c>
      <c r="Q40" s="38" t="s">
        <v>110</v>
      </c>
      <c r="R40" s="29"/>
    </row>
    <row r="41" customHeight="1" spans="1:18">
      <c r="A41" s="17" t="s">
        <v>95</v>
      </c>
      <c r="B41" s="15">
        <v>2501089</v>
      </c>
      <c r="C41" s="12"/>
      <c r="D41" s="13"/>
      <c r="E41" s="12" t="e">
        <f>#REF!</f>
        <v>#REF!</v>
      </c>
      <c r="F41" s="14" t="e">
        <f>#REF!</f>
        <v>#REF!</v>
      </c>
      <c r="G41" s="12" t="e">
        <f>#REF!</f>
        <v>#REF!</v>
      </c>
      <c r="H41" s="14" t="e">
        <f>#REF!</f>
        <v>#REF!</v>
      </c>
      <c r="I41" s="12" t="e">
        <f>SUM(#REF!)</f>
        <v>#REF!</v>
      </c>
      <c r="J41" s="14" t="e">
        <f>SUM(#REF!)</f>
        <v>#REF!</v>
      </c>
      <c r="K41" s="12" t="e">
        <f>SUM(#REF!)</f>
        <v>#REF!</v>
      </c>
      <c r="L41" s="14" t="e">
        <f>SUM(#REF!)</f>
        <v>#REF!</v>
      </c>
      <c r="M41" s="25">
        <v>6</v>
      </c>
      <c r="N41" s="26" t="e">
        <f t="shared" si="0"/>
        <v>#REF!</v>
      </c>
      <c r="O41" s="27" t="e">
        <f t="shared" si="1"/>
        <v>#REF!</v>
      </c>
      <c r="P41" s="28" t="e">
        <f t="shared" si="2"/>
        <v>#REF!</v>
      </c>
      <c r="Q41" s="38" t="s">
        <v>110</v>
      </c>
      <c r="R41" s="29"/>
    </row>
    <row r="42" customHeight="1" spans="1:18">
      <c r="A42" s="17" t="s">
        <v>96</v>
      </c>
      <c r="B42" s="18">
        <v>2501090</v>
      </c>
      <c r="C42" s="12"/>
      <c r="D42" s="13"/>
      <c r="E42" s="12" t="e">
        <f>#REF!</f>
        <v>#REF!</v>
      </c>
      <c r="F42" s="14" t="e">
        <f>#REF!</f>
        <v>#REF!</v>
      </c>
      <c r="G42" s="12" t="e">
        <f>#REF!</f>
        <v>#REF!</v>
      </c>
      <c r="H42" s="14" t="e">
        <f>#REF!</f>
        <v>#REF!</v>
      </c>
      <c r="I42" s="12" t="e">
        <f>SUM(#REF!)</f>
        <v>#REF!</v>
      </c>
      <c r="J42" s="14" t="e">
        <f>SUM(#REF!)</f>
        <v>#REF!</v>
      </c>
      <c r="K42" s="12" t="e">
        <f>SUM(#REF!)</f>
        <v>#REF!</v>
      </c>
      <c r="L42" s="14" t="e">
        <f>SUM(#REF!)</f>
        <v>#REF!</v>
      </c>
      <c r="M42" s="25"/>
      <c r="N42" s="26" t="e">
        <f t="shared" si="0"/>
        <v>#REF!</v>
      </c>
      <c r="O42" s="27" t="e">
        <f t="shared" si="1"/>
        <v>#REF!</v>
      </c>
      <c r="P42" s="28" t="e">
        <f t="shared" si="2"/>
        <v>#REF!</v>
      </c>
      <c r="Q42" s="13"/>
      <c r="R42" s="29"/>
    </row>
    <row r="43" customHeight="1" spans="1:18">
      <c r="A43" s="17" t="s">
        <v>97</v>
      </c>
      <c r="B43" s="18">
        <v>2501091</v>
      </c>
      <c r="C43" s="12"/>
      <c r="D43" s="13"/>
      <c r="E43" s="12" t="e">
        <f>#REF!</f>
        <v>#REF!</v>
      </c>
      <c r="F43" s="14" t="e">
        <f>#REF!</f>
        <v>#REF!</v>
      </c>
      <c r="G43" s="12" t="e">
        <f>#REF!</f>
        <v>#REF!</v>
      </c>
      <c r="H43" s="14" t="e">
        <f>#REF!</f>
        <v>#REF!</v>
      </c>
      <c r="I43" s="12" t="e">
        <f>SUM(#REF!)</f>
        <v>#REF!</v>
      </c>
      <c r="J43" s="14" t="e">
        <f>SUM(#REF!)</f>
        <v>#REF!</v>
      </c>
      <c r="K43" s="12" t="e">
        <f>SUM(#REF!)</f>
        <v>#REF!</v>
      </c>
      <c r="L43" s="14" t="e">
        <f>SUM(#REF!)</f>
        <v>#REF!</v>
      </c>
      <c r="M43" s="25">
        <v>4</v>
      </c>
      <c r="N43" s="26" t="e">
        <f t="shared" si="0"/>
        <v>#REF!</v>
      </c>
      <c r="O43" s="27" t="e">
        <f t="shared" si="1"/>
        <v>#REF!</v>
      </c>
      <c r="P43" s="28" t="e">
        <f t="shared" si="2"/>
        <v>#REF!</v>
      </c>
      <c r="Q43" s="13"/>
      <c r="R43" s="37">
        <v>0.4</v>
      </c>
    </row>
    <row r="44" customHeight="1" spans="1:18">
      <c r="A44" s="17" t="s">
        <v>98</v>
      </c>
      <c r="B44" s="18">
        <v>2501092</v>
      </c>
      <c r="C44" s="12"/>
      <c r="D44" s="13"/>
      <c r="E44" s="12" t="e">
        <f>#REF!</f>
        <v>#REF!</v>
      </c>
      <c r="F44" s="14" t="e">
        <f>#REF!</f>
        <v>#REF!</v>
      </c>
      <c r="G44" s="12" t="e">
        <f>#REF!</f>
        <v>#REF!</v>
      </c>
      <c r="H44" s="14" t="e">
        <f>#REF!</f>
        <v>#REF!</v>
      </c>
      <c r="I44" s="12" t="e">
        <f>SUM(#REF!)</f>
        <v>#REF!</v>
      </c>
      <c r="J44" s="14" t="e">
        <f>SUM(#REF!)</f>
        <v>#REF!</v>
      </c>
      <c r="K44" s="12" t="e">
        <f>SUM(#REF!)</f>
        <v>#REF!</v>
      </c>
      <c r="L44" s="14" t="e">
        <f>SUM(#REF!)</f>
        <v>#REF!</v>
      </c>
      <c r="M44" s="30">
        <v>17</v>
      </c>
      <c r="N44" s="26" t="e">
        <f t="shared" si="0"/>
        <v>#REF!</v>
      </c>
      <c r="O44" s="27" t="e">
        <f t="shared" si="1"/>
        <v>#REF!</v>
      </c>
      <c r="P44" s="28" t="e">
        <f t="shared" si="2"/>
        <v>#REF!</v>
      </c>
      <c r="Q44" s="39"/>
      <c r="R44" s="40"/>
    </row>
    <row r="45" customHeight="1" spans="1:18">
      <c r="A45" s="17" t="s">
        <v>99</v>
      </c>
      <c r="B45" s="19">
        <v>2501093</v>
      </c>
      <c r="C45" s="12"/>
      <c r="D45" s="13"/>
      <c r="E45" s="12" t="e">
        <f>#REF!</f>
        <v>#REF!</v>
      </c>
      <c r="F45" s="14" t="e">
        <f>#REF!</f>
        <v>#REF!</v>
      </c>
      <c r="G45" s="12" t="e">
        <f>#REF!</f>
        <v>#REF!</v>
      </c>
      <c r="H45" s="14" t="e">
        <f>#REF!</f>
        <v>#REF!</v>
      </c>
      <c r="I45" s="12" t="e">
        <f>SUM(#REF!)</f>
        <v>#REF!</v>
      </c>
      <c r="J45" s="14" t="e">
        <f>SUM(#REF!)</f>
        <v>#REF!</v>
      </c>
      <c r="K45" s="12" t="e">
        <f>SUM(#REF!)</f>
        <v>#REF!</v>
      </c>
      <c r="L45" s="14" t="e">
        <f>SUM(#REF!)</f>
        <v>#REF!</v>
      </c>
      <c r="M45" s="25">
        <v>6</v>
      </c>
      <c r="N45" s="26" t="e">
        <f t="shared" si="0"/>
        <v>#REF!</v>
      </c>
      <c r="O45" s="27" t="e">
        <f t="shared" si="1"/>
        <v>#REF!</v>
      </c>
      <c r="P45" s="28" t="e">
        <f t="shared" si="2"/>
        <v>#REF!</v>
      </c>
      <c r="Q45" s="38"/>
      <c r="R45" s="37">
        <v>1</v>
      </c>
    </row>
    <row r="46" customHeight="1" spans="1:18">
      <c r="A46" s="17" t="s">
        <v>100</v>
      </c>
      <c r="B46" s="19">
        <v>2501094</v>
      </c>
      <c r="C46" s="12"/>
      <c r="D46" s="13"/>
      <c r="E46" s="12" t="e">
        <f>#REF!</f>
        <v>#REF!</v>
      </c>
      <c r="F46" s="14" t="e">
        <f>#REF!</f>
        <v>#REF!</v>
      </c>
      <c r="G46" s="12" t="e">
        <f>#REF!</f>
        <v>#REF!</v>
      </c>
      <c r="H46" s="14" t="e">
        <f>#REF!</f>
        <v>#REF!</v>
      </c>
      <c r="I46" s="12" t="e">
        <f>SUM(#REF!)</f>
        <v>#REF!</v>
      </c>
      <c r="J46" s="14" t="e">
        <f>SUM(#REF!)</f>
        <v>#REF!</v>
      </c>
      <c r="K46" s="12" t="e">
        <f>SUM(#REF!)</f>
        <v>#REF!</v>
      </c>
      <c r="L46" s="14" t="e">
        <f>SUM(#REF!)</f>
        <v>#REF!</v>
      </c>
      <c r="M46" s="31"/>
      <c r="N46" s="26" t="e">
        <f t="shared" si="0"/>
        <v>#REF!</v>
      </c>
      <c r="O46" s="27" t="e">
        <f t="shared" si="1"/>
        <v>#REF!</v>
      </c>
      <c r="P46" s="28" t="e">
        <f t="shared" si="2"/>
        <v>#REF!</v>
      </c>
      <c r="Q46" s="38"/>
      <c r="R46" s="41">
        <v>1</v>
      </c>
    </row>
    <row r="47" customHeight="1" spans="12:16">
      <c r="L47" s="32"/>
      <c r="M47" s="32"/>
      <c r="N47" s="33"/>
      <c r="P47" s="34"/>
    </row>
    <row r="48" customHeight="1" spans="14:16">
      <c r="N48" s="33"/>
      <c r="P48" s="34"/>
    </row>
    <row r="49" customHeight="1" spans="14:16">
      <c r="N49" s="33"/>
      <c r="P49" s="34"/>
    </row>
    <row r="50" customHeight="1" spans="14:16">
      <c r="N50" s="33"/>
      <c r="P50" s="34"/>
    </row>
    <row r="51" customHeight="1" spans="14:16">
      <c r="N51" s="33"/>
      <c r="P51" s="34"/>
    </row>
    <row r="52" customHeight="1" spans="14:16">
      <c r="N52" s="33"/>
      <c r="P52" s="34"/>
    </row>
    <row r="53" customHeight="1" spans="14:16">
      <c r="N53" s="33"/>
      <c r="P53" s="34"/>
    </row>
    <row r="54" customHeight="1" spans="14:16">
      <c r="N54" s="33"/>
      <c r="P54" s="34"/>
    </row>
    <row r="55" customHeight="1" spans="14:16">
      <c r="N55" s="33"/>
      <c r="P55" s="34"/>
    </row>
    <row r="56" customHeight="1" spans="14:16">
      <c r="N56" s="33"/>
      <c r="P56" s="34"/>
    </row>
    <row r="57" customHeight="1" spans="14:16">
      <c r="N57" s="33"/>
      <c r="P57" s="34"/>
    </row>
    <row r="58" customHeight="1" spans="14:16">
      <c r="N58" s="33"/>
      <c r="P58" s="34"/>
    </row>
    <row r="59" customHeight="1" spans="14:16">
      <c r="N59" s="33"/>
      <c r="P59" s="34"/>
    </row>
    <row r="60" customHeight="1" spans="14:16">
      <c r="N60" s="33"/>
      <c r="P60" s="34"/>
    </row>
    <row r="61" customHeight="1" spans="14:16">
      <c r="N61" s="33"/>
      <c r="P61" s="34"/>
    </row>
    <row r="62" customHeight="1" spans="14:16">
      <c r="N62" s="33"/>
      <c r="P62" s="34"/>
    </row>
    <row r="63" customHeight="1" spans="14:16">
      <c r="N63" s="33"/>
      <c r="P63" s="34"/>
    </row>
    <row r="64" customHeight="1" spans="14:16">
      <c r="N64" s="33"/>
      <c r="P64" s="34"/>
    </row>
    <row r="65" customHeight="1" spans="14:16">
      <c r="N65" s="33"/>
      <c r="P65" s="34"/>
    </row>
    <row r="66" customHeight="1" spans="14:16">
      <c r="N66" s="33"/>
      <c r="P66" s="34"/>
    </row>
    <row r="67" customHeight="1" spans="14:16">
      <c r="N67" s="33"/>
      <c r="P67" s="34"/>
    </row>
    <row r="68" customHeight="1" spans="14:16">
      <c r="N68" s="33"/>
      <c r="P68" s="34"/>
    </row>
    <row r="69" customHeight="1" spans="14:16">
      <c r="N69" s="33"/>
      <c r="P69" s="34"/>
    </row>
    <row r="70" customHeight="1" spans="14:16">
      <c r="N70" s="33"/>
      <c r="P70" s="34"/>
    </row>
    <row r="71" customHeight="1" spans="14:16">
      <c r="N71" s="33"/>
      <c r="P71" s="34"/>
    </row>
    <row r="72" customHeight="1" spans="14:16">
      <c r="N72" s="33"/>
      <c r="P72" s="34"/>
    </row>
    <row r="73" customHeight="1" spans="14:16">
      <c r="N73" s="33"/>
      <c r="P73" s="34"/>
    </row>
    <row r="74" customHeight="1" spans="14:16">
      <c r="N74" s="33"/>
      <c r="P74" s="34"/>
    </row>
    <row r="75" customHeight="1" spans="14:16">
      <c r="N75" s="33"/>
      <c r="P75" s="34"/>
    </row>
    <row r="76" customHeight="1" spans="14:16">
      <c r="N76" s="33"/>
      <c r="P76" s="34"/>
    </row>
    <row r="77" customHeight="1" spans="14:16">
      <c r="N77" s="33"/>
      <c r="P77" s="34"/>
    </row>
    <row r="78" customHeight="1" spans="14:16">
      <c r="N78" s="33"/>
      <c r="P78" s="34"/>
    </row>
    <row r="79" customHeight="1" spans="14:16">
      <c r="N79" s="33"/>
      <c r="P79" s="34"/>
    </row>
    <row r="80" customHeight="1" spans="14:16">
      <c r="N80" s="33"/>
      <c r="P80" s="34"/>
    </row>
    <row r="81" customHeight="1" spans="14:16">
      <c r="N81" s="33"/>
      <c r="P81" s="34"/>
    </row>
    <row r="82" customHeight="1" spans="14:16">
      <c r="N82" s="33"/>
      <c r="P82" s="34"/>
    </row>
    <row r="83" customHeight="1" spans="14:16">
      <c r="N83" s="33"/>
      <c r="P83" s="34"/>
    </row>
    <row r="84" customHeight="1" spans="14:16">
      <c r="N84" s="33"/>
      <c r="P84" s="34"/>
    </row>
    <row r="85" customHeight="1" spans="14:16">
      <c r="N85" s="33"/>
      <c r="P85" s="34"/>
    </row>
    <row r="86" customHeight="1" spans="14:16">
      <c r="N86" s="33"/>
      <c r="P86" s="34"/>
    </row>
    <row r="87" customHeight="1" spans="14:16">
      <c r="N87" s="33"/>
      <c r="P87" s="34"/>
    </row>
    <row r="88" customHeight="1" spans="14:16">
      <c r="N88" s="33"/>
      <c r="P88" s="34"/>
    </row>
    <row r="89" customHeight="1" spans="14:16">
      <c r="N89" s="33"/>
      <c r="P89" s="34"/>
    </row>
    <row r="90" customHeight="1" spans="14:16">
      <c r="N90" s="33"/>
      <c r="P90" s="34"/>
    </row>
    <row r="91" customHeight="1" spans="14:16">
      <c r="N91" s="33"/>
      <c r="P91" s="34"/>
    </row>
    <row r="92" customHeight="1" spans="14:16">
      <c r="N92" s="33"/>
      <c r="P92" s="34"/>
    </row>
    <row r="93" customHeight="1" spans="14:16">
      <c r="N93" s="33"/>
      <c r="P93" s="34"/>
    </row>
    <row r="94" customHeight="1" spans="14:16">
      <c r="N94" s="33"/>
      <c r="P94" s="34"/>
    </row>
    <row r="95" customHeight="1" spans="14:16">
      <c r="N95" s="33"/>
      <c r="P95" s="34"/>
    </row>
    <row r="96" customHeight="1" spans="14:16">
      <c r="N96" s="33"/>
      <c r="P96" s="34"/>
    </row>
    <row r="97" customHeight="1" spans="14:16">
      <c r="N97" s="33"/>
      <c r="P97" s="34"/>
    </row>
    <row r="98" customHeight="1" spans="14:16">
      <c r="N98" s="33"/>
      <c r="P98" s="34"/>
    </row>
    <row r="99" customHeight="1" spans="14:16">
      <c r="N99" s="33"/>
      <c r="P99" s="34"/>
    </row>
    <row r="100" customHeight="1" spans="14:16">
      <c r="N100" s="33"/>
      <c r="P100" s="34"/>
    </row>
    <row r="101" customHeight="1" spans="14:16">
      <c r="N101" s="33"/>
      <c r="P101" s="34"/>
    </row>
    <row r="102" customHeight="1" spans="14:16">
      <c r="N102" s="33"/>
      <c r="P102" s="34"/>
    </row>
    <row r="103" customHeight="1" spans="14:16">
      <c r="N103" s="33"/>
      <c r="P103" s="34"/>
    </row>
    <row r="104" customHeight="1" spans="14:16">
      <c r="N104" s="33"/>
      <c r="P104" s="34"/>
    </row>
    <row r="105" customHeight="1" spans="14:16">
      <c r="N105" s="33"/>
      <c r="P105" s="34"/>
    </row>
    <row r="106" customHeight="1" spans="14:16">
      <c r="N106" s="33"/>
      <c r="P106" s="34"/>
    </row>
    <row r="107" customHeight="1" spans="14:16">
      <c r="N107" s="33"/>
      <c r="P107" s="34"/>
    </row>
    <row r="108" customHeight="1" spans="14:16">
      <c r="N108" s="33"/>
      <c r="P108" s="34"/>
    </row>
    <row r="109" customHeight="1" spans="14:16">
      <c r="N109" s="33"/>
      <c r="P109" s="34"/>
    </row>
    <row r="110" customHeight="1" spans="14:16">
      <c r="N110" s="33"/>
      <c r="P110" s="34"/>
    </row>
    <row r="111" customHeight="1" spans="14:16">
      <c r="N111" s="33"/>
      <c r="P111" s="34"/>
    </row>
    <row r="112" customHeight="1" spans="14:16">
      <c r="N112" s="33"/>
      <c r="P112" s="34"/>
    </row>
    <row r="113" customHeight="1" spans="14:16">
      <c r="N113" s="33"/>
      <c r="P113" s="34"/>
    </row>
    <row r="114" customHeight="1" spans="14:16">
      <c r="N114" s="33"/>
      <c r="P114" s="34"/>
    </row>
    <row r="115" customHeight="1" spans="14:16">
      <c r="N115" s="33"/>
      <c r="P115" s="34"/>
    </row>
    <row r="116" customHeight="1" spans="14:16">
      <c r="N116" s="33"/>
      <c r="P116" s="34"/>
    </row>
    <row r="117" customHeight="1" spans="14:16">
      <c r="N117" s="33"/>
      <c r="P117" s="34"/>
    </row>
    <row r="118" customHeight="1" spans="14:16">
      <c r="N118" s="33"/>
      <c r="P118" s="34"/>
    </row>
    <row r="119" customHeight="1" spans="14:16">
      <c r="N119" s="33"/>
      <c r="P119" s="34"/>
    </row>
    <row r="120" customHeight="1" spans="14:16">
      <c r="N120" s="33"/>
      <c r="P120" s="34"/>
    </row>
    <row r="121" customHeight="1" spans="14:16">
      <c r="N121" s="33"/>
      <c r="P121" s="34"/>
    </row>
    <row r="122" customHeight="1" spans="14:16">
      <c r="N122" s="33"/>
      <c r="P122" s="34"/>
    </row>
    <row r="123" customHeight="1" spans="14:16">
      <c r="N123" s="33"/>
      <c r="P123" s="34"/>
    </row>
    <row r="124" customHeight="1" spans="14:16">
      <c r="N124" s="33"/>
      <c r="P124" s="34"/>
    </row>
    <row r="125" customHeight="1" spans="14:16">
      <c r="N125" s="33"/>
      <c r="P125" s="34"/>
    </row>
    <row r="126" customHeight="1" spans="14:16">
      <c r="N126" s="33"/>
      <c r="P126" s="34"/>
    </row>
    <row r="127" customHeight="1" spans="14:16">
      <c r="N127" s="33"/>
      <c r="P127" s="34"/>
    </row>
    <row r="128" customHeight="1" spans="14:16">
      <c r="N128" s="33"/>
      <c r="P128" s="34"/>
    </row>
    <row r="129" customHeight="1" spans="14:16">
      <c r="N129" s="33"/>
      <c r="P129" s="34"/>
    </row>
    <row r="130" customHeight="1" spans="14:16">
      <c r="N130" s="33"/>
      <c r="P130" s="34"/>
    </row>
    <row r="131" customHeight="1" spans="14:16">
      <c r="N131" s="33"/>
      <c r="P131" s="34"/>
    </row>
    <row r="132" customHeight="1" spans="14:16">
      <c r="N132" s="33"/>
      <c r="P132" s="34"/>
    </row>
    <row r="133" customHeight="1" spans="14:16">
      <c r="N133" s="33"/>
      <c r="P133" s="34"/>
    </row>
    <row r="134" customHeight="1" spans="14:16">
      <c r="N134" s="33"/>
      <c r="P134" s="34"/>
    </row>
    <row r="135" customHeight="1" spans="14:16">
      <c r="N135" s="33"/>
      <c r="P135" s="34"/>
    </row>
    <row r="136" customHeight="1" spans="14:16">
      <c r="N136" s="33"/>
      <c r="P136" s="34"/>
    </row>
    <row r="137" customHeight="1" spans="14:16">
      <c r="N137" s="33"/>
      <c r="P137" s="34"/>
    </row>
    <row r="138" customHeight="1" spans="14:16">
      <c r="N138" s="33"/>
      <c r="P138" s="34"/>
    </row>
    <row r="139" customHeight="1" spans="14:16">
      <c r="N139" s="33"/>
      <c r="P139" s="34"/>
    </row>
    <row r="140" customHeight="1" spans="14:16">
      <c r="N140" s="33"/>
      <c r="P140" s="34"/>
    </row>
    <row r="141" customHeight="1" spans="14:16">
      <c r="N141" s="33"/>
      <c r="P141" s="34"/>
    </row>
    <row r="142" customHeight="1" spans="14:16">
      <c r="N142" s="33"/>
      <c r="P142" s="34"/>
    </row>
    <row r="143" customHeight="1" spans="14:16">
      <c r="N143" s="33"/>
      <c r="P143" s="34"/>
    </row>
    <row r="144" customHeight="1" spans="14:16">
      <c r="N144" s="33"/>
      <c r="P144" s="34"/>
    </row>
    <row r="145" customHeight="1" spans="14:16">
      <c r="N145" s="33"/>
      <c r="P145" s="34"/>
    </row>
    <row r="146" customHeight="1" spans="14:16">
      <c r="N146" s="33"/>
      <c r="P146" s="34"/>
    </row>
    <row r="147" customHeight="1" spans="14:16">
      <c r="N147" s="33"/>
      <c r="P147" s="34"/>
    </row>
    <row r="148" customHeight="1" spans="14:16">
      <c r="N148" s="33"/>
      <c r="P148" s="34"/>
    </row>
    <row r="149" customHeight="1" spans="14:16">
      <c r="N149" s="33"/>
      <c r="P149" s="34"/>
    </row>
    <row r="150" customHeight="1" spans="14:16">
      <c r="N150" s="33"/>
      <c r="P150" s="34"/>
    </row>
    <row r="151" customHeight="1" spans="14:16">
      <c r="N151" s="33"/>
      <c r="P151" s="34"/>
    </row>
    <row r="152" customHeight="1" spans="14:16">
      <c r="N152" s="33"/>
      <c r="P152" s="34"/>
    </row>
    <row r="153" customHeight="1" spans="14:16">
      <c r="N153" s="33"/>
      <c r="P153" s="34"/>
    </row>
    <row r="154" customHeight="1" spans="14:16">
      <c r="N154" s="33"/>
      <c r="P154" s="34"/>
    </row>
    <row r="155" customHeight="1" spans="14:16">
      <c r="N155" s="33"/>
      <c r="P155" s="34"/>
    </row>
    <row r="156" customHeight="1" spans="14:16">
      <c r="N156" s="33"/>
      <c r="P156" s="34"/>
    </row>
    <row r="157" customHeight="1" spans="14:16">
      <c r="N157" s="33"/>
      <c r="P157" s="34"/>
    </row>
    <row r="158" customHeight="1" spans="14:16">
      <c r="N158" s="33"/>
      <c r="P158" s="34"/>
    </row>
    <row r="159" customHeight="1" spans="14:16">
      <c r="N159" s="33"/>
      <c r="P159" s="34"/>
    </row>
    <row r="160" customHeight="1" spans="14:16">
      <c r="N160" s="33"/>
      <c r="P160" s="34"/>
    </row>
    <row r="161" customHeight="1" spans="14:16">
      <c r="N161" s="33"/>
      <c r="P161" s="34"/>
    </row>
    <row r="162" customHeight="1" spans="14:16">
      <c r="N162" s="33"/>
      <c r="P162" s="34"/>
    </row>
    <row r="163" customHeight="1" spans="14:16">
      <c r="N163" s="33"/>
      <c r="P163" s="34"/>
    </row>
    <row r="164" customHeight="1" spans="14:16">
      <c r="N164" s="33"/>
      <c r="P164" s="34"/>
    </row>
    <row r="165" customHeight="1" spans="14:16">
      <c r="N165" s="33"/>
      <c r="P165" s="34"/>
    </row>
    <row r="166" customHeight="1" spans="14:16">
      <c r="N166" s="33"/>
      <c r="P166" s="34"/>
    </row>
    <row r="167" customHeight="1" spans="14:16">
      <c r="N167" s="33"/>
      <c r="P167" s="34"/>
    </row>
    <row r="168" customHeight="1" spans="14:16">
      <c r="N168" s="33"/>
      <c r="P168" s="34"/>
    </row>
    <row r="169" customHeight="1" spans="14:16">
      <c r="N169" s="33"/>
      <c r="P169" s="34"/>
    </row>
    <row r="170" customHeight="1" spans="14:16">
      <c r="N170" s="33"/>
      <c r="P170" s="34"/>
    </row>
    <row r="171" customHeight="1" spans="14:16">
      <c r="N171" s="33"/>
      <c r="P171" s="34"/>
    </row>
    <row r="172" customHeight="1" spans="14:16">
      <c r="N172" s="33"/>
      <c r="P172" s="34"/>
    </row>
    <row r="173" customHeight="1" spans="14:16">
      <c r="N173" s="33"/>
      <c r="P173" s="34"/>
    </row>
    <row r="174" customHeight="1" spans="14:16">
      <c r="N174" s="33"/>
      <c r="P174" s="34"/>
    </row>
    <row r="175" customHeight="1" spans="14:16">
      <c r="N175" s="33"/>
      <c r="P175" s="34"/>
    </row>
    <row r="176" customHeight="1" spans="14:16">
      <c r="N176" s="33"/>
      <c r="P176" s="34"/>
    </row>
    <row r="177" customHeight="1" spans="14:16">
      <c r="N177" s="33"/>
      <c r="P177" s="34"/>
    </row>
    <row r="178" customHeight="1" spans="14:16">
      <c r="N178" s="33"/>
      <c r="P178" s="34"/>
    </row>
    <row r="179" customHeight="1" spans="14:16">
      <c r="N179" s="33"/>
      <c r="P179" s="34"/>
    </row>
    <row r="180" customHeight="1" spans="14:16">
      <c r="N180" s="33"/>
      <c r="P180" s="34"/>
    </row>
    <row r="181" customHeight="1" spans="14:16">
      <c r="N181" s="33"/>
      <c r="P181" s="34"/>
    </row>
    <row r="182" customHeight="1" spans="14:16">
      <c r="N182" s="33"/>
      <c r="P182" s="34"/>
    </row>
    <row r="183" customHeight="1" spans="14:16">
      <c r="N183" s="33"/>
      <c r="P183" s="34"/>
    </row>
    <row r="184" customHeight="1" spans="14:16">
      <c r="N184" s="33"/>
      <c r="P184" s="34"/>
    </row>
    <row r="185" customHeight="1" spans="14:16">
      <c r="N185" s="33"/>
      <c r="P185" s="34"/>
    </row>
    <row r="186" customHeight="1" spans="14:16">
      <c r="N186" s="33"/>
      <c r="P186" s="34"/>
    </row>
    <row r="187" customHeight="1" spans="14:16">
      <c r="N187" s="33"/>
      <c r="P187" s="34"/>
    </row>
    <row r="188" customHeight="1" spans="14:16">
      <c r="N188" s="33"/>
      <c r="P188" s="34"/>
    </row>
    <row r="189" customHeight="1" spans="14:16">
      <c r="N189" s="33"/>
      <c r="P189" s="34"/>
    </row>
    <row r="190" customHeight="1" spans="14:16">
      <c r="N190" s="33"/>
      <c r="P190" s="34"/>
    </row>
    <row r="191" customHeight="1" spans="14:16">
      <c r="N191" s="33"/>
      <c r="P191" s="34"/>
    </row>
    <row r="192" customHeight="1" spans="14:16">
      <c r="N192" s="33"/>
      <c r="P192" s="34"/>
    </row>
    <row r="193" customHeight="1" spans="14:16">
      <c r="N193" s="33"/>
      <c r="P193" s="34"/>
    </row>
    <row r="194" customHeight="1" spans="14:16">
      <c r="N194" s="33"/>
      <c r="P194" s="34"/>
    </row>
    <row r="195" customHeight="1" spans="14:16">
      <c r="N195" s="33"/>
      <c r="P195" s="34"/>
    </row>
    <row r="196" customHeight="1" spans="14:16">
      <c r="N196" s="33"/>
      <c r="P196" s="34"/>
    </row>
    <row r="197" customHeight="1" spans="14:16">
      <c r="N197" s="33"/>
      <c r="P197" s="34"/>
    </row>
    <row r="198" customHeight="1" spans="14:16">
      <c r="N198" s="33"/>
      <c r="P198" s="34"/>
    </row>
    <row r="199" customHeight="1" spans="14:16">
      <c r="N199" s="33"/>
      <c r="P199" s="34"/>
    </row>
    <row r="200" customHeight="1" spans="14:16">
      <c r="N200" s="33"/>
      <c r="P200" s="34"/>
    </row>
    <row r="201" customHeight="1" spans="14:16">
      <c r="N201" s="33"/>
      <c r="P201" s="34"/>
    </row>
    <row r="202" customHeight="1" spans="14:16">
      <c r="N202" s="33"/>
      <c r="P202" s="34"/>
    </row>
    <row r="203" customHeight="1" spans="14:16">
      <c r="N203" s="33"/>
      <c r="P203" s="34"/>
    </row>
    <row r="204" customHeight="1" spans="14:16">
      <c r="N204" s="33"/>
      <c r="P204" s="34"/>
    </row>
    <row r="205" customHeight="1" spans="14:16">
      <c r="N205" s="33"/>
      <c r="P205" s="34"/>
    </row>
    <row r="206" customHeight="1" spans="14:16">
      <c r="N206" s="33"/>
      <c r="P206" s="34"/>
    </row>
    <row r="207" customHeight="1" spans="14:16">
      <c r="N207" s="33"/>
      <c r="P207" s="34"/>
    </row>
    <row r="208" customHeight="1" spans="14:16">
      <c r="N208" s="33"/>
      <c r="P208" s="34"/>
    </row>
    <row r="209" customHeight="1" spans="14:16">
      <c r="N209" s="33"/>
      <c r="P209" s="34"/>
    </row>
    <row r="210" customHeight="1" spans="14:16">
      <c r="N210" s="33"/>
      <c r="P210" s="34"/>
    </row>
    <row r="211" customHeight="1" spans="14:16">
      <c r="N211" s="33"/>
      <c r="P211" s="34"/>
    </row>
    <row r="212" customHeight="1" spans="14:16">
      <c r="N212" s="33"/>
      <c r="P212" s="34"/>
    </row>
    <row r="213" customHeight="1" spans="14:16">
      <c r="N213" s="33"/>
      <c r="P213" s="34"/>
    </row>
    <row r="214" customHeight="1" spans="14:16">
      <c r="N214" s="33"/>
      <c r="P214" s="34"/>
    </row>
    <row r="215" customHeight="1" spans="14:16">
      <c r="N215" s="33"/>
      <c r="P215" s="34"/>
    </row>
    <row r="216" customHeight="1" spans="14:16">
      <c r="N216" s="33"/>
      <c r="P216" s="34"/>
    </row>
    <row r="217" customHeight="1" spans="14:16">
      <c r="N217" s="33"/>
      <c r="P217" s="34"/>
    </row>
    <row r="218" customHeight="1" spans="14:16">
      <c r="N218" s="33"/>
      <c r="P218" s="34"/>
    </row>
    <row r="219" customHeight="1" spans="14:16">
      <c r="N219" s="33"/>
      <c r="P219" s="34"/>
    </row>
    <row r="220" customHeight="1" spans="14:16">
      <c r="N220" s="33"/>
      <c r="P220" s="34"/>
    </row>
    <row r="221" customHeight="1" spans="14:16">
      <c r="N221" s="33"/>
      <c r="P221" s="34"/>
    </row>
    <row r="222" customHeight="1" spans="14:16">
      <c r="N222" s="33"/>
      <c r="P222" s="34"/>
    </row>
    <row r="223" customHeight="1" spans="14:16">
      <c r="N223" s="33"/>
      <c r="P223" s="34"/>
    </row>
    <row r="224" customHeight="1" spans="14:16">
      <c r="N224" s="33"/>
      <c r="P224" s="34"/>
    </row>
    <row r="225" customHeight="1" spans="14:16">
      <c r="N225" s="33"/>
      <c r="P225" s="34"/>
    </row>
    <row r="226" customHeight="1" spans="14:16">
      <c r="N226" s="33"/>
      <c r="P226" s="34"/>
    </row>
    <row r="227" customHeight="1" spans="14:16">
      <c r="N227" s="33"/>
      <c r="P227" s="34"/>
    </row>
    <row r="228" customHeight="1" spans="14:16">
      <c r="N228" s="33"/>
      <c r="P228" s="34"/>
    </row>
    <row r="229" customHeight="1" spans="14:16">
      <c r="N229" s="33"/>
      <c r="P229" s="34"/>
    </row>
    <row r="230" customHeight="1" spans="14:16">
      <c r="N230" s="33"/>
      <c r="P230" s="34"/>
    </row>
    <row r="231" customHeight="1" spans="14:16">
      <c r="N231" s="33"/>
      <c r="P231" s="34"/>
    </row>
    <row r="232" customHeight="1" spans="14:16">
      <c r="N232" s="33"/>
      <c r="P232" s="34"/>
    </row>
    <row r="233" customHeight="1" spans="14:16">
      <c r="N233" s="33"/>
      <c r="P233" s="34"/>
    </row>
    <row r="234" customHeight="1" spans="14:16">
      <c r="N234" s="33"/>
      <c r="P234" s="34"/>
    </row>
    <row r="235" customHeight="1" spans="14:16">
      <c r="N235" s="33"/>
      <c r="P235" s="34"/>
    </row>
    <row r="236" customHeight="1" spans="14:16">
      <c r="N236" s="33"/>
      <c r="P236" s="34"/>
    </row>
    <row r="237" customHeight="1" spans="14:16">
      <c r="N237" s="33"/>
      <c r="P237" s="34"/>
    </row>
    <row r="238" customHeight="1" spans="14:16">
      <c r="N238" s="33"/>
      <c r="P238" s="34"/>
    </row>
    <row r="239" customHeight="1" spans="14:16">
      <c r="N239" s="33"/>
      <c r="P239" s="34"/>
    </row>
    <row r="240" customHeight="1" spans="14:16">
      <c r="N240" s="33"/>
      <c r="P240" s="34"/>
    </row>
    <row r="241" customHeight="1" spans="14:16">
      <c r="N241" s="33"/>
      <c r="P241" s="34"/>
    </row>
    <row r="242" customHeight="1" spans="14:16">
      <c r="N242" s="33"/>
      <c r="P242" s="34"/>
    </row>
    <row r="243" customHeight="1" spans="14:16">
      <c r="N243" s="33"/>
      <c r="P243" s="34"/>
    </row>
    <row r="244" customHeight="1" spans="14:16">
      <c r="N244" s="33"/>
      <c r="P244" s="34"/>
    </row>
    <row r="245" customHeight="1" spans="14:16">
      <c r="N245" s="33"/>
      <c r="P245" s="34"/>
    </row>
    <row r="246" customHeight="1" spans="14:16">
      <c r="N246" s="33"/>
      <c r="P246" s="34"/>
    </row>
    <row r="247" customHeight="1" spans="14:16">
      <c r="N247" s="33"/>
      <c r="P247" s="34"/>
    </row>
    <row r="248" customHeight="1" spans="14:16">
      <c r="N248" s="33"/>
      <c r="P248" s="34"/>
    </row>
    <row r="249" customHeight="1" spans="14:16">
      <c r="N249" s="33"/>
      <c r="P249" s="34"/>
    </row>
    <row r="250" customHeight="1" spans="14:16">
      <c r="N250" s="33"/>
      <c r="P250" s="34"/>
    </row>
    <row r="251" customHeight="1" spans="14:16">
      <c r="N251" s="33"/>
      <c r="P251" s="34"/>
    </row>
    <row r="252" customHeight="1" spans="14:16">
      <c r="N252" s="33"/>
      <c r="P252" s="34"/>
    </row>
    <row r="253" customHeight="1" spans="14:16">
      <c r="N253" s="33"/>
      <c r="P253" s="34"/>
    </row>
    <row r="254" customHeight="1" spans="14:16">
      <c r="N254" s="33"/>
      <c r="P254" s="34"/>
    </row>
    <row r="255" customHeight="1" spans="14:16">
      <c r="N255" s="33"/>
      <c r="P255" s="34"/>
    </row>
    <row r="256" customHeight="1" spans="14:16">
      <c r="N256" s="33"/>
      <c r="P256" s="34"/>
    </row>
    <row r="257" customHeight="1" spans="14:16">
      <c r="N257" s="33"/>
      <c r="P257" s="34"/>
    </row>
    <row r="258" customHeight="1" spans="14:16">
      <c r="N258" s="33"/>
      <c r="P258" s="34"/>
    </row>
    <row r="259" customHeight="1" spans="14:16">
      <c r="N259" s="33"/>
      <c r="P259" s="34"/>
    </row>
    <row r="260" customHeight="1" spans="14:16">
      <c r="N260" s="33"/>
      <c r="P260" s="34"/>
    </row>
    <row r="261" customHeight="1" spans="14:16">
      <c r="N261" s="33"/>
      <c r="P261" s="34"/>
    </row>
    <row r="262" customHeight="1" spans="14:16">
      <c r="N262" s="33"/>
      <c r="P262" s="34"/>
    </row>
    <row r="263" customHeight="1" spans="14:16">
      <c r="N263" s="33"/>
      <c r="P263" s="34"/>
    </row>
    <row r="264" customHeight="1" spans="14:16">
      <c r="N264" s="33"/>
      <c r="P264" s="34"/>
    </row>
    <row r="265" customHeight="1" spans="14:16">
      <c r="N265" s="33"/>
      <c r="P265" s="34"/>
    </row>
    <row r="266" customHeight="1" spans="14:16">
      <c r="N266" s="33"/>
      <c r="P266" s="34"/>
    </row>
    <row r="267" customHeight="1" spans="14:16">
      <c r="N267" s="33"/>
      <c r="P267" s="34"/>
    </row>
    <row r="268" customHeight="1" spans="14:16">
      <c r="N268" s="33"/>
      <c r="P268" s="34"/>
    </row>
    <row r="269" customHeight="1" spans="14:16">
      <c r="N269" s="33"/>
      <c r="P269" s="34"/>
    </row>
    <row r="270" customHeight="1" spans="14:16">
      <c r="N270" s="33"/>
      <c r="P270" s="34"/>
    </row>
    <row r="271" customHeight="1" spans="14:16">
      <c r="N271" s="33"/>
      <c r="P271" s="34"/>
    </row>
    <row r="272" customHeight="1" spans="14:16">
      <c r="N272" s="33"/>
      <c r="P272" s="34"/>
    </row>
    <row r="273" customHeight="1" spans="14:16">
      <c r="N273" s="33"/>
      <c r="P273" s="34"/>
    </row>
    <row r="274" customHeight="1" spans="14:16">
      <c r="N274" s="33"/>
      <c r="P274" s="34"/>
    </row>
    <row r="275" customHeight="1" spans="14:16">
      <c r="N275" s="33"/>
      <c r="P275" s="34"/>
    </row>
    <row r="276" customHeight="1" spans="14:16">
      <c r="N276" s="33"/>
      <c r="P276" s="34"/>
    </row>
    <row r="277" customHeight="1" spans="14:16">
      <c r="N277" s="33"/>
      <c r="P277" s="34"/>
    </row>
    <row r="278" customHeight="1" spans="14:16">
      <c r="N278" s="33"/>
      <c r="P278" s="34"/>
    </row>
    <row r="279" customHeight="1" spans="14:16">
      <c r="N279" s="33"/>
      <c r="P279" s="34"/>
    </row>
    <row r="280" customHeight="1" spans="14:16">
      <c r="N280" s="33"/>
      <c r="P280" s="34"/>
    </row>
    <row r="281" customHeight="1" spans="14:16">
      <c r="N281" s="33"/>
      <c r="P281" s="34"/>
    </row>
    <row r="282" customHeight="1" spans="14:16">
      <c r="N282" s="33"/>
      <c r="P282" s="34"/>
    </row>
    <row r="283" customHeight="1" spans="14:16">
      <c r="N283" s="33"/>
      <c r="P283" s="34"/>
    </row>
    <row r="284" customHeight="1" spans="14:16">
      <c r="N284" s="33"/>
      <c r="P284" s="34"/>
    </row>
    <row r="285" customHeight="1" spans="14:16">
      <c r="N285" s="33"/>
      <c r="P285" s="34"/>
    </row>
    <row r="286" customHeight="1" spans="14:16">
      <c r="N286" s="33"/>
      <c r="P286" s="34"/>
    </row>
    <row r="287" customHeight="1" spans="14:16">
      <c r="N287" s="33"/>
      <c r="P287" s="34"/>
    </row>
    <row r="288" customHeight="1" spans="14:16">
      <c r="N288" s="33"/>
      <c r="P288" s="34"/>
    </row>
    <row r="289" customHeight="1" spans="14:16">
      <c r="N289" s="33"/>
      <c r="P289" s="34"/>
    </row>
    <row r="290" customHeight="1" spans="14:16">
      <c r="N290" s="33"/>
      <c r="P290" s="34"/>
    </row>
    <row r="291" customHeight="1" spans="14:16">
      <c r="N291" s="33"/>
      <c r="P291" s="34"/>
    </row>
    <row r="292" customHeight="1" spans="14:16">
      <c r="N292" s="33"/>
      <c r="P292" s="34"/>
    </row>
    <row r="293" customHeight="1" spans="14:16">
      <c r="N293" s="33"/>
      <c r="P293" s="34"/>
    </row>
    <row r="294" customHeight="1" spans="14:16">
      <c r="N294" s="33"/>
      <c r="P294" s="34"/>
    </row>
    <row r="295" customHeight="1" spans="14:16">
      <c r="N295" s="33"/>
      <c r="P295" s="34"/>
    </row>
    <row r="296" customHeight="1" spans="14:16">
      <c r="N296" s="33"/>
      <c r="P296" s="34"/>
    </row>
    <row r="297" customHeight="1" spans="14:16">
      <c r="N297" s="33"/>
      <c r="P297" s="34"/>
    </row>
    <row r="298" customHeight="1" spans="14:16">
      <c r="N298" s="33"/>
      <c r="P298" s="34"/>
    </row>
    <row r="299" customHeight="1" spans="14:16">
      <c r="N299" s="33"/>
      <c r="P299" s="34"/>
    </row>
    <row r="300" customHeight="1" spans="14:16">
      <c r="N300" s="33"/>
      <c r="P300" s="34"/>
    </row>
    <row r="301" customHeight="1" spans="14:16">
      <c r="N301" s="33"/>
      <c r="P301" s="34"/>
    </row>
    <row r="302" customHeight="1" spans="14:16">
      <c r="N302" s="33"/>
      <c r="P302" s="34"/>
    </row>
    <row r="303" customHeight="1" spans="14:16">
      <c r="N303" s="33"/>
      <c r="P303" s="34"/>
    </row>
    <row r="304" customHeight="1" spans="14:16">
      <c r="N304" s="33"/>
      <c r="P304" s="34"/>
    </row>
    <row r="305" customHeight="1" spans="14:16">
      <c r="N305" s="33"/>
      <c r="P305" s="34"/>
    </row>
    <row r="306" customHeight="1" spans="14:16">
      <c r="N306" s="33"/>
      <c r="P306" s="34"/>
    </row>
    <row r="307" customHeight="1" spans="14:16">
      <c r="N307" s="33"/>
      <c r="P307" s="34"/>
    </row>
    <row r="308" customHeight="1" spans="14:16">
      <c r="N308" s="33"/>
      <c r="P308" s="34"/>
    </row>
    <row r="309" customHeight="1" spans="14:16">
      <c r="N309" s="33"/>
      <c r="P309" s="34"/>
    </row>
    <row r="310" customHeight="1" spans="14:16">
      <c r="N310" s="33"/>
      <c r="P310" s="34"/>
    </row>
    <row r="311" customHeight="1" spans="14:16">
      <c r="N311" s="33"/>
      <c r="P311" s="34"/>
    </row>
    <row r="312" customHeight="1" spans="14:16">
      <c r="N312" s="33"/>
      <c r="P312" s="34"/>
    </row>
    <row r="313" customHeight="1" spans="14:16">
      <c r="N313" s="33"/>
      <c r="P313" s="34"/>
    </row>
    <row r="314" customHeight="1" spans="14:16">
      <c r="N314" s="33"/>
      <c r="P314" s="34"/>
    </row>
    <row r="315" customHeight="1" spans="14:16">
      <c r="N315" s="33"/>
      <c r="P315" s="34"/>
    </row>
    <row r="316" customHeight="1" spans="14:16">
      <c r="N316" s="33"/>
      <c r="P316" s="34"/>
    </row>
    <row r="317" customHeight="1" spans="14:16">
      <c r="N317" s="33"/>
      <c r="P317" s="34"/>
    </row>
    <row r="318" customHeight="1" spans="14:16">
      <c r="N318" s="33"/>
      <c r="P318" s="34"/>
    </row>
    <row r="319" customHeight="1" spans="14:16">
      <c r="N319" s="33"/>
      <c r="P319" s="34"/>
    </row>
    <row r="320" customHeight="1" spans="14:16">
      <c r="N320" s="33"/>
      <c r="P320" s="34"/>
    </row>
    <row r="321" customHeight="1" spans="14:16">
      <c r="N321" s="33"/>
      <c r="P321" s="34"/>
    </row>
    <row r="322" customHeight="1" spans="14:16">
      <c r="N322" s="33"/>
      <c r="P322" s="34"/>
    </row>
    <row r="323" customHeight="1" spans="14:16">
      <c r="N323" s="33"/>
      <c r="P323" s="34"/>
    </row>
    <row r="324" customHeight="1" spans="14:16">
      <c r="N324" s="33"/>
      <c r="P324" s="34"/>
    </row>
    <row r="325" customHeight="1" spans="14:16">
      <c r="N325" s="33"/>
      <c r="P325" s="34"/>
    </row>
    <row r="326" customHeight="1" spans="14:16">
      <c r="N326" s="33"/>
      <c r="P326" s="34"/>
    </row>
    <row r="327" customHeight="1" spans="14:16">
      <c r="N327" s="33"/>
      <c r="P327" s="34"/>
    </row>
    <row r="328" customHeight="1" spans="14:16">
      <c r="N328" s="33"/>
      <c r="P328" s="34"/>
    </row>
    <row r="329" customHeight="1" spans="14:16">
      <c r="N329" s="33"/>
      <c r="P329" s="34"/>
    </row>
    <row r="330" customHeight="1" spans="14:16">
      <c r="N330" s="33"/>
      <c r="P330" s="34"/>
    </row>
    <row r="331" customHeight="1" spans="14:16">
      <c r="N331" s="33"/>
      <c r="P331" s="34"/>
    </row>
    <row r="332" customHeight="1" spans="14:16">
      <c r="N332" s="33"/>
      <c r="P332" s="34"/>
    </row>
    <row r="333" customHeight="1" spans="14:16">
      <c r="N333" s="33"/>
      <c r="P333" s="34"/>
    </row>
    <row r="334" customHeight="1" spans="14:16">
      <c r="N334" s="33"/>
      <c r="P334" s="34"/>
    </row>
    <row r="335" customHeight="1" spans="14:16">
      <c r="N335" s="33"/>
      <c r="P335" s="34"/>
    </row>
    <row r="336" customHeight="1" spans="14:16">
      <c r="N336" s="33"/>
      <c r="P336" s="34"/>
    </row>
    <row r="337" customHeight="1" spans="14:16">
      <c r="N337" s="33"/>
      <c r="P337" s="34"/>
    </row>
    <row r="338" customHeight="1" spans="14:16">
      <c r="N338" s="33"/>
      <c r="P338" s="34"/>
    </row>
    <row r="339" customHeight="1" spans="14:16">
      <c r="N339" s="33"/>
      <c r="P339" s="34"/>
    </row>
    <row r="340" customHeight="1" spans="14:16">
      <c r="N340" s="33"/>
      <c r="P340" s="34"/>
    </row>
    <row r="341" customHeight="1" spans="14:16">
      <c r="N341" s="33"/>
      <c r="P341" s="34"/>
    </row>
    <row r="342" customHeight="1" spans="14:16">
      <c r="N342" s="33"/>
      <c r="P342" s="34"/>
    </row>
    <row r="343" customHeight="1" spans="14:16">
      <c r="N343" s="33"/>
      <c r="P343" s="34"/>
    </row>
    <row r="344" customHeight="1" spans="14:16">
      <c r="N344" s="33"/>
      <c r="P344" s="34"/>
    </row>
    <row r="345" customHeight="1" spans="14:16">
      <c r="N345" s="33"/>
      <c r="P345" s="34"/>
    </row>
    <row r="346" customHeight="1" spans="14:16">
      <c r="N346" s="33"/>
      <c r="P346" s="34"/>
    </row>
    <row r="347" customHeight="1" spans="14:16">
      <c r="N347" s="33"/>
      <c r="P347" s="34"/>
    </row>
    <row r="348" customHeight="1" spans="14:16">
      <c r="N348" s="33"/>
      <c r="P348" s="34"/>
    </row>
    <row r="349" customHeight="1" spans="14:16">
      <c r="N349" s="33"/>
      <c r="P349" s="34"/>
    </row>
    <row r="350" customHeight="1" spans="14:16">
      <c r="N350" s="33"/>
      <c r="P350" s="34"/>
    </row>
    <row r="351" customHeight="1" spans="14:16">
      <c r="N351" s="33"/>
      <c r="P351" s="34"/>
    </row>
    <row r="352" customHeight="1" spans="14:16">
      <c r="N352" s="33"/>
      <c r="P352" s="34"/>
    </row>
    <row r="353" customHeight="1" spans="14:16">
      <c r="N353" s="33"/>
      <c r="P353" s="34"/>
    </row>
    <row r="354" customHeight="1" spans="14:16">
      <c r="N354" s="33"/>
      <c r="P354" s="34"/>
    </row>
    <row r="355" customHeight="1" spans="14:16">
      <c r="N355" s="33"/>
      <c r="P355" s="34"/>
    </row>
    <row r="356" customHeight="1" spans="14:16">
      <c r="N356" s="33"/>
      <c r="P356" s="34"/>
    </row>
    <row r="357" customHeight="1" spans="14:16">
      <c r="N357" s="33"/>
      <c r="P357" s="34"/>
    </row>
    <row r="358" customHeight="1" spans="14:16">
      <c r="N358" s="33"/>
      <c r="P358" s="34"/>
    </row>
    <row r="359" customHeight="1" spans="14:16">
      <c r="N359" s="33"/>
      <c r="P359" s="34"/>
    </row>
    <row r="360" customHeight="1" spans="14:16">
      <c r="N360" s="33"/>
      <c r="P360" s="34"/>
    </row>
    <row r="361" customHeight="1" spans="14:16">
      <c r="N361" s="33"/>
      <c r="P361" s="34"/>
    </row>
    <row r="362" customHeight="1" spans="14:16">
      <c r="N362" s="33"/>
      <c r="P362" s="34"/>
    </row>
    <row r="363" customHeight="1" spans="14:16">
      <c r="N363" s="33"/>
      <c r="P363" s="34"/>
    </row>
    <row r="364" customHeight="1" spans="14:16">
      <c r="N364" s="33"/>
      <c r="P364" s="34"/>
    </row>
    <row r="365" customHeight="1" spans="14:16">
      <c r="N365" s="33"/>
      <c r="P365" s="34"/>
    </row>
    <row r="366" customHeight="1" spans="14:16">
      <c r="N366" s="33"/>
      <c r="P366" s="34"/>
    </row>
    <row r="367" customHeight="1" spans="14:16">
      <c r="N367" s="33"/>
      <c r="P367" s="34"/>
    </row>
    <row r="368" customHeight="1" spans="14:16">
      <c r="N368" s="33"/>
      <c r="P368" s="34"/>
    </row>
    <row r="369" customHeight="1" spans="14:16">
      <c r="N369" s="33"/>
      <c r="P369" s="34"/>
    </row>
    <row r="370" customHeight="1" spans="14:16">
      <c r="N370" s="33"/>
      <c r="P370" s="34"/>
    </row>
    <row r="371" customHeight="1" spans="14:16">
      <c r="N371" s="33"/>
      <c r="P371" s="34"/>
    </row>
    <row r="372" customHeight="1" spans="14:16">
      <c r="N372" s="33"/>
      <c r="P372" s="34"/>
    </row>
    <row r="373" customHeight="1" spans="14:16">
      <c r="N373" s="33"/>
      <c r="P373" s="34"/>
    </row>
    <row r="374" customHeight="1" spans="14:16">
      <c r="N374" s="33"/>
      <c r="P374" s="34"/>
    </row>
    <row r="375" customHeight="1" spans="14:16">
      <c r="N375" s="33"/>
      <c r="P375" s="34"/>
    </row>
    <row r="376" customHeight="1" spans="14:16">
      <c r="N376" s="33"/>
      <c r="P376" s="34"/>
    </row>
    <row r="377" customHeight="1" spans="14:16">
      <c r="N377" s="33"/>
      <c r="P377" s="34"/>
    </row>
    <row r="378" customHeight="1" spans="14:16">
      <c r="N378" s="33"/>
      <c r="P378" s="34"/>
    </row>
    <row r="379" customHeight="1" spans="14:16">
      <c r="N379" s="33"/>
      <c r="P379" s="34"/>
    </row>
    <row r="380" customHeight="1" spans="14:16">
      <c r="N380" s="33"/>
      <c r="P380" s="34"/>
    </row>
    <row r="381" customHeight="1" spans="14:16">
      <c r="N381" s="33"/>
      <c r="P381" s="34"/>
    </row>
    <row r="382" customHeight="1" spans="14:16">
      <c r="N382" s="33"/>
      <c r="P382" s="34"/>
    </row>
    <row r="383" customHeight="1" spans="14:16">
      <c r="N383" s="33"/>
      <c r="P383" s="34"/>
    </row>
    <row r="384" customHeight="1" spans="14:16">
      <c r="N384" s="33"/>
      <c r="P384" s="34"/>
    </row>
    <row r="385" customHeight="1" spans="14:16">
      <c r="N385" s="33"/>
      <c r="P385" s="34"/>
    </row>
    <row r="386" customHeight="1" spans="14:16">
      <c r="N386" s="33"/>
      <c r="P386" s="34"/>
    </row>
    <row r="387" customHeight="1" spans="14:16">
      <c r="N387" s="33"/>
      <c r="P387" s="34"/>
    </row>
    <row r="388" customHeight="1" spans="14:16">
      <c r="N388" s="33"/>
      <c r="P388" s="34"/>
    </row>
    <row r="389" customHeight="1" spans="14:16">
      <c r="N389" s="33"/>
      <c r="P389" s="34"/>
    </row>
    <row r="390" customHeight="1" spans="14:16">
      <c r="N390" s="33"/>
      <c r="P390" s="34"/>
    </row>
    <row r="391" customHeight="1" spans="14:16">
      <c r="N391" s="33"/>
      <c r="P391" s="34"/>
    </row>
    <row r="392" customHeight="1" spans="14:16">
      <c r="N392" s="33"/>
      <c r="P392" s="34"/>
    </row>
    <row r="393" customHeight="1" spans="14:16">
      <c r="N393" s="33"/>
      <c r="P393" s="34"/>
    </row>
    <row r="394" customHeight="1" spans="14:16">
      <c r="N394" s="33"/>
      <c r="P394" s="34"/>
    </row>
    <row r="395" customHeight="1" spans="14:16">
      <c r="N395" s="33"/>
      <c r="P395" s="34"/>
    </row>
    <row r="396" customHeight="1" spans="14:16">
      <c r="N396" s="33"/>
      <c r="P396" s="34"/>
    </row>
    <row r="397" customHeight="1" spans="14:16">
      <c r="N397" s="33"/>
      <c r="P397" s="34"/>
    </row>
    <row r="398" customHeight="1" spans="14:16">
      <c r="N398" s="33"/>
      <c r="P398" s="34"/>
    </row>
    <row r="399" customHeight="1" spans="14:16">
      <c r="N399" s="33"/>
      <c r="P399" s="34"/>
    </row>
    <row r="400" customHeight="1" spans="14:16">
      <c r="N400" s="33"/>
      <c r="P400" s="34"/>
    </row>
    <row r="401" customHeight="1" spans="14:16">
      <c r="N401" s="33"/>
      <c r="P401" s="34"/>
    </row>
    <row r="402" customHeight="1" spans="14:16">
      <c r="N402" s="33"/>
      <c r="P402" s="34"/>
    </row>
    <row r="403" customHeight="1" spans="14:16">
      <c r="N403" s="33"/>
      <c r="P403" s="34"/>
    </row>
    <row r="404" customHeight="1" spans="14:16">
      <c r="N404" s="33"/>
      <c r="P404" s="34"/>
    </row>
    <row r="405" customHeight="1" spans="14:16">
      <c r="N405" s="33"/>
      <c r="P405" s="34"/>
    </row>
    <row r="406" customHeight="1" spans="14:16">
      <c r="N406" s="33"/>
      <c r="P406" s="34"/>
    </row>
    <row r="407" customHeight="1" spans="14:16">
      <c r="N407" s="33"/>
      <c r="P407" s="34"/>
    </row>
    <row r="408" customHeight="1" spans="14:16">
      <c r="N408" s="33"/>
      <c r="P408" s="34"/>
    </row>
    <row r="409" customHeight="1" spans="14:16">
      <c r="N409" s="33"/>
      <c r="P409" s="34"/>
    </row>
    <row r="410" customHeight="1" spans="14:16">
      <c r="N410" s="33"/>
      <c r="P410" s="34"/>
    </row>
    <row r="411" customHeight="1" spans="14:16">
      <c r="N411" s="33"/>
      <c r="P411" s="34"/>
    </row>
    <row r="412" customHeight="1" spans="14:16">
      <c r="N412" s="33"/>
      <c r="P412" s="34"/>
    </row>
    <row r="413" customHeight="1" spans="14:16">
      <c r="N413" s="33"/>
      <c r="P413" s="34"/>
    </row>
    <row r="414" customHeight="1" spans="14:16">
      <c r="N414" s="33"/>
      <c r="P414" s="34"/>
    </row>
    <row r="415" customHeight="1" spans="14:16">
      <c r="N415" s="33"/>
      <c r="P415" s="34"/>
    </row>
    <row r="416" customHeight="1" spans="14:16">
      <c r="N416" s="33"/>
      <c r="P416" s="34"/>
    </row>
    <row r="417" customHeight="1" spans="14:16">
      <c r="N417" s="33"/>
      <c r="P417" s="34"/>
    </row>
    <row r="418" customHeight="1" spans="14:16">
      <c r="N418" s="33"/>
      <c r="P418" s="34"/>
    </row>
    <row r="419" customHeight="1" spans="14:16">
      <c r="N419" s="33"/>
      <c r="P419" s="34"/>
    </row>
    <row r="420" customHeight="1" spans="14:16">
      <c r="N420" s="33"/>
      <c r="P420" s="34"/>
    </row>
    <row r="421" customHeight="1" spans="14:16">
      <c r="N421" s="33"/>
      <c r="P421" s="34"/>
    </row>
    <row r="422" customHeight="1" spans="14:16">
      <c r="N422" s="33"/>
      <c r="P422" s="34"/>
    </row>
    <row r="423" customHeight="1" spans="14:16">
      <c r="N423" s="33"/>
      <c r="P423" s="34"/>
    </row>
    <row r="424" customHeight="1" spans="14:16">
      <c r="N424" s="33"/>
      <c r="P424" s="34"/>
    </row>
    <row r="425" customHeight="1" spans="14:16">
      <c r="N425" s="33"/>
      <c r="P425" s="34"/>
    </row>
    <row r="426" customHeight="1" spans="14:16">
      <c r="N426" s="33"/>
      <c r="P426" s="34"/>
    </row>
    <row r="427" customHeight="1" spans="14:16">
      <c r="N427" s="33"/>
      <c r="P427" s="34"/>
    </row>
    <row r="428" customHeight="1" spans="14:16">
      <c r="N428" s="33"/>
      <c r="P428" s="34"/>
    </row>
    <row r="429" customHeight="1" spans="14:16">
      <c r="N429" s="33"/>
      <c r="P429" s="34"/>
    </row>
    <row r="430" customHeight="1" spans="14:16">
      <c r="N430" s="33"/>
      <c r="P430" s="34"/>
    </row>
    <row r="431" customHeight="1" spans="14:16">
      <c r="N431" s="33"/>
      <c r="P431" s="34"/>
    </row>
    <row r="432" customHeight="1" spans="14:16">
      <c r="N432" s="33"/>
      <c r="P432" s="34"/>
    </row>
    <row r="433" customHeight="1" spans="14:16">
      <c r="N433" s="33"/>
      <c r="P433" s="34"/>
    </row>
    <row r="434" customHeight="1" spans="14:16">
      <c r="N434" s="33"/>
      <c r="P434" s="34"/>
    </row>
    <row r="435" customHeight="1" spans="14:16">
      <c r="N435" s="33"/>
      <c r="P435" s="34"/>
    </row>
    <row r="436" customHeight="1" spans="14:16">
      <c r="N436" s="33"/>
      <c r="P436" s="34"/>
    </row>
    <row r="437" customHeight="1" spans="14:16">
      <c r="N437" s="33"/>
      <c r="P437" s="34"/>
    </row>
    <row r="438" customHeight="1" spans="14:16">
      <c r="N438" s="33"/>
      <c r="P438" s="34"/>
    </row>
    <row r="439" customHeight="1" spans="14:16">
      <c r="N439" s="33"/>
      <c r="P439" s="34"/>
    </row>
    <row r="440" customHeight="1" spans="14:16">
      <c r="N440" s="33"/>
      <c r="P440" s="34"/>
    </row>
    <row r="441" customHeight="1" spans="14:16">
      <c r="N441" s="33"/>
      <c r="P441" s="34"/>
    </row>
    <row r="442" customHeight="1" spans="14:16">
      <c r="N442" s="33"/>
      <c r="P442" s="34"/>
    </row>
    <row r="443" customHeight="1" spans="14:16">
      <c r="N443" s="33"/>
      <c r="P443" s="34"/>
    </row>
    <row r="444" customHeight="1" spans="14:16">
      <c r="N444" s="33"/>
      <c r="P444" s="34"/>
    </row>
    <row r="445" customHeight="1" spans="14:16">
      <c r="N445" s="33"/>
      <c r="P445" s="34"/>
    </row>
    <row r="446" customHeight="1" spans="14:16">
      <c r="N446" s="33"/>
      <c r="P446" s="34"/>
    </row>
    <row r="447" customHeight="1" spans="14:16">
      <c r="N447" s="33"/>
      <c r="P447" s="34"/>
    </row>
    <row r="448" customHeight="1" spans="14:16">
      <c r="N448" s="33"/>
      <c r="P448" s="34"/>
    </row>
    <row r="449" customHeight="1" spans="14:16">
      <c r="N449" s="33"/>
      <c r="P449" s="34"/>
    </row>
    <row r="450" customHeight="1" spans="14:16">
      <c r="N450" s="33"/>
      <c r="P450" s="34"/>
    </row>
    <row r="451" customHeight="1" spans="14:16">
      <c r="N451" s="33"/>
      <c r="P451" s="34"/>
    </row>
    <row r="452" customHeight="1" spans="14:16">
      <c r="N452" s="33"/>
      <c r="P452" s="34"/>
    </row>
    <row r="453" customHeight="1" spans="14:16">
      <c r="N453" s="33"/>
      <c r="P453" s="34"/>
    </row>
    <row r="454" customHeight="1" spans="14:16">
      <c r="N454" s="33"/>
      <c r="P454" s="34"/>
    </row>
    <row r="455" customHeight="1" spans="14:16">
      <c r="N455" s="33"/>
      <c r="P455" s="34"/>
    </row>
    <row r="456" customHeight="1" spans="14:16">
      <c r="N456" s="33"/>
      <c r="P456" s="34"/>
    </row>
    <row r="457" customHeight="1" spans="14:16">
      <c r="N457" s="33"/>
      <c r="P457" s="34"/>
    </row>
    <row r="458" customHeight="1" spans="14:16">
      <c r="N458" s="33"/>
      <c r="P458" s="34"/>
    </row>
    <row r="459" customHeight="1" spans="14:16">
      <c r="N459" s="33"/>
      <c r="P459" s="34"/>
    </row>
    <row r="460" customHeight="1" spans="14:16">
      <c r="N460" s="33"/>
      <c r="P460" s="34"/>
    </row>
    <row r="461" customHeight="1" spans="14:16">
      <c r="N461" s="33"/>
      <c r="P461" s="34"/>
    </row>
    <row r="462" customHeight="1" spans="14:16">
      <c r="N462" s="33"/>
      <c r="P462" s="34"/>
    </row>
    <row r="463" customHeight="1" spans="14:16">
      <c r="N463" s="33"/>
      <c r="P463" s="34"/>
    </row>
    <row r="464" customHeight="1" spans="14:16">
      <c r="N464" s="33"/>
      <c r="P464" s="34"/>
    </row>
    <row r="465" customHeight="1" spans="14:16">
      <c r="N465" s="33"/>
      <c r="P465" s="34"/>
    </row>
    <row r="466" customHeight="1" spans="14:16">
      <c r="N466" s="33"/>
      <c r="P466" s="34"/>
    </row>
    <row r="467" customHeight="1" spans="14:16">
      <c r="N467" s="33"/>
      <c r="P467" s="34"/>
    </row>
    <row r="468" customHeight="1" spans="14:16">
      <c r="N468" s="33"/>
      <c r="P468" s="34"/>
    </row>
    <row r="469" customHeight="1" spans="14:16">
      <c r="N469" s="33"/>
      <c r="P469" s="34"/>
    </row>
    <row r="470" customHeight="1" spans="14:16">
      <c r="N470" s="33"/>
      <c r="P470" s="34"/>
    </row>
    <row r="471" customHeight="1" spans="14:16">
      <c r="N471" s="33"/>
      <c r="P471" s="34"/>
    </row>
    <row r="472" customHeight="1" spans="14:16">
      <c r="N472" s="33"/>
      <c r="P472" s="34"/>
    </row>
    <row r="473" customHeight="1" spans="14:16">
      <c r="N473" s="33"/>
      <c r="P473" s="34"/>
    </row>
    <row r="474" customHeight="1" spans="14:16">
      <c r="N474" s="33"/>
      <c r="P474" s="34"/>
    </row>
    <row r="475" customHeight="1" spans="14:16">
      <c r="N475" s="33"/>
      <c r="P475" s="34"/>
    </row>
    <row r="476" customHeight="1" spans="14:16">
      <c r="N476" s="33"/>
      <c r="P476" s="34"/>
    </row>
    <row r="477" customHeight="1" spans="14:16">
      <c r="N477" s="33"/>
      <c r="P477" s="34"/>
    </row>
    <row r="478" customHeight="1" spans="14:16">
      <c r="N478" s="33"/>
      <c r="P478" s="34"/>
    </row>
    <row r="479" customHeight="1" spans="14:16">
      <c r="N479" s="33"/>
      <c r="P479" s="34"/>
    </row>
    <row r="480" customHeight="1" spans="14:16">
      <c r="N480" s="33"/>
      <c r="P480" s="34"/>
    </row>
    <row r="481" customHeight="1" spans="14:16">
      <c r="N481" s="33"/>
      <c r="P481" s="34"/>
    </row>
    <row r="482" customHeight="1" spans="14:16">
      <c r="N482" s="33"/>
      <c r="P482" s="34"/>
    </row>
    <row r="483" customHeight="1" spans="14:16">
      <c r="N483" s="33"/>
      <c r="P483" s="34"/>
    </row>
    <row r="484" customHeight="1" spans="14:16">
      <c r="N484" s="33"/>
      <c r="P484" s="34"/>
    </row>
    <row r="485" customHeight="1" spans="14:16">
      <c r="N485" s="33"/>
      <c r="P485" s="34"/>
    </row>
    <row r="486" customHeight="1" spans="14:16">
      <c r="N486" s="33"/>
      <c r="P486" s="34"/>
    </row>
    <row r="487" customHeight="1" spans="14:16">
      <c r="N487" s="33"/>
      <c r="P487" s="34"/>
    </row>
    <row r="488" customHeight="1" spans="14:16">
      <c r="N488" s="33"/>
      <c r="P488" s="34"/>
    </row>
    <row r="489" customHeight="1" spans="14:16">
      <c r="N489" s="33"/>
      <c r="P489" s="34"/>
    </row>
    <row r="490" customHeight="1" spans="14:16">
      <c r="N490" s="33"/>
      <c r="P490" s="34"/>
    </row>
    <row r="491" customHeight="1" spans="14:16">
      <c r="N491" s="33"/>
      <c r="P491" s="34"/>
    </row>
    <row r="492" customHeight="1" spans="14:16">
      <c r="N492" s="33"/>
      <c r="P492" s="34"/>
    </row>
    <row r="493" customHeight="1" spans="14:16">
      <c r="N493" s="33"/>
      <c r="P493" s="34"/>
    </row>
    <row r="494" customHeight="1" spans="14:16">
      <c r="N494" s="33"/>
      <c r="P494" s="34"/>
    </row>
    <row r="495" customHeight="1" spans="14:16">
      <c r="N495" s="33"/>
      <c r="P495" s="34"/>
    </row>
    <row r="496" customHeight="1" spans="14:16">
      <c r="N496" s="33"/>
      <c r="P496" s="34"/>
    </row>
    <row r="497" customHeight="1" spans="14:16">
      <c r="N497" s="33"/>
      <c r="P497" s="34"/>
    </row>
    <row r="498" customHeight="1" spans="14:16">
      <c r="N498" s="33"/>
      <c r="P498" s="34"/>
    </row>
    <row r="499" customHeight="1" spans="14:16">
      <c r="N499" s="33"/>
      <c r="P499" s="34"/>
    </row>
    <row r="500" customHeight="1" spans="14:16">
      <c r="N500" s="33"/>
      <c r="P500" s="34"/>
    </row>
    <row r="501" customHeight="1" spans="14:16">
      <c r="N501" s="33"/>
      <c r="P501" s="34"/>
    </row>
    <row r="502" customHeight="1" spans="14:16">
      <c r="N502" s="33"/>
      <c r="P502" s="34"/>
    </row>
    <row r="503" customHeight="1" spans="14:16">
      <c r="N503" s="33"/>
      <c r="P503" s="34"/>
    </row>
    <row r="504" customHeight="1" spans="14:16">
      <c r="N504" s="33"/>
      <c r="P504" s="34"/>
    </row>
    <row r="505" customHeight="1" spans="14:16">
      <c r="N505" s="33"/>
      <c r="P505" s="34"/>
    </row>
    <row r="506" customHeight="1" spans="14:16">
      <c r="N506" s="33"/>
      <c r="P506" s="34"/>
    </row>
    <row r="507" customHeight="1" spans="14:16">
      <c r="N507" s="33"/>
      <c r="P507" s="34"/>
    </row>
    <row r="508" customHeight="1" spans="14:16">
      <c r="N508" s="33"/>
      <c r="P508" s="34"/>
    </row>
    <row r="509" customHeight="1" spans="14:16">
      <c r="N509" s="33"/>
      <c r="P509" s="34"/>
    </row>
    <row r="510" customHeight="1" spans="14:16">
      <c r="N510" s="33"/>
      <c r="P510" s="34"/>
    </row>
    <row r="511" customHeight="1" spans="14:16">
      <c r="N511" s="33"/>
      <c r="P511" s="34"/>
    </row>
    <row r="512" customHeight="1" spans="14:16">
      <c r="N512" s="33"/>
      <c r="P512" s="34"/>
    </row>
    <row r="513" customHeight="1" spans="14:16">
      <c r="N513" s="33"/>
      <c r="P513" s="34"/>
    </row>
    <row r="514" customHeight="1" spans="14:16">
      <c r="N514" s="33"/>
      <c r="P514" s="34"/>
    </row>
    <row r="515" customHeight="1" spans="14:16">
      <c r="N515" s="33"/>
      <c r="P515" s="34"/>
    </row>
    <row r="516" customHeight="1" spans="14:16">
      <c r="N516" s="33"/>
      <c r="P516" s="34"/>
    </row>
    <row r="517" customHeight="1" spans="14:16">
      <c r="N517" s="33"/>
      <c r="P517" s="34"/>
    </row>
    <row r="518" customHeight="1" spans="14:16">
      <c r="N518" s="33"/>
      <c r="P518" s="34"/>
    </row>
    <row r="519" customHeight="1" spans="14:16">
      <c r="N519" s="33"/>
      <c r="P519" s="34"/>
    </row>
    <row r="520" customHeight="1" spans="14:16">
      <c r="N520" s="33"/>
      <c r="P520" s="34"/>
    </row>
    <row r="521" customHeight="1" spans="14:16">
      <c r="N521" s="33"/>
      <c r="P521" s="34"/>
    </row>
    <row r="522" customHeight="1" spans="14:16">
      <c r="N522" s="33"/>
      <c r="P522" s="34"/>
    </row>
    <row r="523" customHeight="1" spans="14:16">
      <c r="N523" s="33"/>
      <c r="P523" s="34"/>
    </row>
    <row r="524" customHeight="1" spans="14:16">
      <c r="N524" s="33"/>
      <c r="P524" s="34"/>
    </row>
    <row r="525" customHeight="1" spans="14:16">
      <c r="N525" s="33"/>
      <c r="P525" s="34"/>
    </row>
    <row r="526" customHeight="1" spans="14:16">
      <c r="N526" s="33"/>
      <c r="P526" s="34"/>
    </row>
    <row r="527" customHeight="1" spans="14:16">
      <c r="N527" s="33"/>
      <c r="P527" s="34"/>
    </row>
    <row r="528" customHeight="1" spans="14:16">
      <c r="N528" s="33"/>
      <c r="P528" s="34"/>
    </row>
    <row r="529" customHeight="1" spans="14:16">
      <c r="N529" s="33"/>
      <c r="P529" s="34"/>
    </row>
    <row r="530" customHeight="1" spans="14:16">
      <c r="N530" s="33"/>
      <c r="P530" s="34"/>
    </row>
    <row r="531" customHeight="1" spans="14:16">
      <c r="N531" s="33"/>
      <c r="P531" s="34"/>
    </row>
    <row r="532" customHeight="1" spans="14:16">
      <c r="N532" s="33"/>
      <c r="P532" s="34"/>
    </row>
    <row r="533" customHeight="1" spans="14:16">
      <c r="N533" s="33"/>
      <c r="P533" s="34"/>
    </row>
    <row r="534" customHeight="1" spans="14:16">
      <c r="N534" s="33"/>
      <c r="P534" s="34"/>
    </row>
    <row r="535" customHeight="1" spans="14:16">
      <c r="N535" s="33"/>
      <c r="P535" s="34"/>
    </row>
    <row r="536" customHeight="1" spans="14:16">
      <c r="N536" s="33"/>
      <c r="P536" s="34"/>
    </row>
    <row r="537" customHeight="1" spans="14:16">
      <c r="N537" s="33"/>
      <c r="P537" s="34"/>
    </row>
    <row r="538" customHeight="1" spans="14:16">
      <c r="N538" s="33"/>
      <c r="P538" s="34"/>
    </row>
    <row r="539" customHeight="1" spans="14:16">
      <c r="N539" s="33"/>
      <c r="P539" s="34"/>
    </row>
    <row r="540" customHeight="1" spans="14:16">
      <c r="N540" s="33"/>
      <c r="P540" s="34"/>
    </row>
    <row r="541" customHeight="1" spans="14:16">
      <c r="N541" s="33"/>
      <c r="P541" s="34"/>
    </row>
    <row r="542" customHeight="1" spans="14:16">
      <c r="N542" s="33"/>
      <c r="P542" s="34"/>
    </row>
    <row r="543" customHeight="1" spans="14:16">
      <c r="N543" s="33"/>
      <c r="P543" s="34"/>
    </row>
    <row r="544" customHeight="1" spans="14:16">
      <c r="N544" s="33"/>
      <c r="P544" s="34"/>
    </row>
    <row r="545" customHeight="1" spans="14:16">
      <c r="N545" s="33"/>
      <c r="P545" s="34"/>
    </row>
    <row r="546" customHeight="1" spans="14:16">
      <c r="N546" s="33"/>
      <c r="P546" s="34"/>
    </row>
    <row r="547" customHeight="1" spans="14:16">
      <c r="N547" s="33"/>
      <c r="P547" s="34"/>
    </row>
    <row r="548" customHeight="1" spans="14:16">
      <c r="N548" s="33"/>
      <c r="P548" s="34"/>
    </row>
    <row r="549" customHeight="1" spans="14:16">
      <c r="N549" s="33"/>
      <c r="P549" s="34"/>
    </row>
    <row r="550" customHeight="1" spans="14:16">
      <c r="N550" s="33"/>
      <c r="P550" s="34"/>
    </row>
    <row r="551" customHeight="1" spans="14:16">
      <c r="N551" s="33"/>
      <c r="P551" s="34"/>
    </row>
    <row r="552" customHeight="1" spans="14:16">
      <c r="N552" s="33"/>
      <c r="P552" s="34"/>
    </row>
    <row r="553" customHeight="1" spans="14:16">
      <c r="N553" s="33"/>
      <c r="P553" s="34"/>
    </row>
    <row r="554" customHeight="1" spans="14:16">
      <c r="N554" s="33"/>
      <c r="P554" s="34"/>
    </row>
    <row r="555" customHeight="1" spans="14:16">
      <c r="N555" s="33"/>
      <c r="P555" s="34"/>
    </row>
    <row r="556" customHeight="1" spans="14:16">
      <c r="N556" s="33"/>
      <c r="P556" s="34"/>
    </row>
    <row r="557" customHeight="1" spans="14:16">
      <c r="N557" s="33"/>
      <c r="P557" s="34"/>
    </row>
    <row r="558" customHeight="1" spans="14:16">
      <c r="N558" s="33"/>
      <c r="P558" s="34"/>
    </row>
    <row r="559" customHeight="1" spans="14:16">
      <c r="N559" s="33"/>
      <c r="P559" s="34"/>
    </row>
    <row r="560" customHeight="1" spans="14:16">
      <c r="N560" s="33"/>
      <c r="P560" s="34"/>
    </row>
    <row r="561" customHeight="1" spans="14:16">
      <c r="N561" s="33"/>
      <c r="P561" s="34"/>
    </row>
    <row r="562" customHeight="1" spans="14:16">
      <c r="N562" s="33"/>
      <c r="P562" s="34"/>
    </row>
    <row r="563" customHeight="1" spans="14:16">
      <c r="N563" s="33"/>
      <c r="P563" s="34"/>
    </row>
    <row r="564" customHeight="1" spans="14:16">
      <c r="N564" s="33"/>
      <c r="P564" s="34"/>
    </row>
    <row r="565" customHeight="1" spans="14:16">
      <c r="N565" s="33"/>
      <c r="P565" s="34"/>
    </row>
    <row r="566" customHeight="1" spans="14:16">
      <c r="N566" s="33"/>
      <c r="P566" s="34"/>
    </row>
    <row r="567" customHeight="1" spans="14:16">
      <c r="N567" s="33"/>
      <c r="P567" s="34"/>
    </row>
    <row r="568" customHeight="1" spans="14:16">
      <c r="N568" s="33"/>
      <c r="P568" s="34"/>
    </row>
    <row r="569" customHeight="1" spans="14:16">
      <c r="N569" s="33"/>
      <c r="P569" s="34"/>
    </row>
    <row r="570" customHeight="1" spans="14:16">
      <c r="N570" s="33"/>
      <c r="P570" s="34"/>
    </row>
    <row r="571" customHeight="1" spans="14:16">
      <c r="N571" s="33"/>
      <c r="P571" s="34"/>
    </row>
    <row r="572" customHeight="1" spans="14:16">
      <c r="N572" s="33"/>
      <c r="P572" s="34"/>
    </row>
    <row r="573" customHeight="1" spans="14:16">
      <c r="N573" s="33"/>
      <c r="P573" s="34"/>
    </row>
    <row r="574" customHeight="1" spans="14:16">
      <c r="N574" s="33"/>
      <c r="P574" s="34"/>
    </row>
    <row r="575" customHeight="1" spans="14:16">
      <c r="N575" s="33"/>
      <c r="P575" s="34"/>
    </row>
    <row r="576" customHeight="1" spans="14:16">
      <c r="N576" s="33"/>
      <c r="P576" s="34"/>
    </row>
    <row r="577" customHeight="1" spans="14:16">
      <c r="N577" s="33"/>
      <c r="P577" s="34"/>
    </row>
    <row r="578" customHeight="1" spans="14:16">
      <c r="N578" s="33"/>
      <c r="P578" s="34"/>
    </row>
    <row r="579" customHeight="1" spans="14:16">
      <c r="N579" s="33"/>
      <c r="P579" s="34"/>
    </row>
    <row r="580" customHeight="1" spans="14:16">
      <c r="N580" s="33"/>
      <c r="P580" s="34"/>
    </row>
    <row r="581" customHeight="1" spans="14:16">
      <c r="N581" s="33"/>
      <c r="P581" s="34"/>
    </row>
    <row r="582" customHeight="1" spans="14:16">
      <c r="N582" s="33"/>
      <c r="P582" s="34"/>
    </row>
    <row r="583" customHeight="1" spans="14:16">
      <c r="N583" s="33"/>
      <c r="P583" s="34"/>
    </row>
    <row r="584" customHeight="1" spans="14:16">
      <c r="N584" s="33"/>
      <c r="P584" s="34"/>
    </row>
    <row r="585" customHeight="1" spans="14:16">
      <c r="N585" s="33"/>
      <c r="P585" s="34"/>
    </row>
    <row r="586" customHeight="1" spans="14:16">
      <c r="N586" s="33"/>
      <c r="P586" s="34"/>
    </row>
    <row r="587" customHeight="1" spans="14:16">
      <c r="N587" s="33"/>
      <c r="P587" s="34"/>
    </row>
    <row r="588" customHeight="1" spans="14:16">
      <c r="N588" s="33"/>
      <c r="P588" s="34"/>
    </row>
    <row r="589" customHeight="1" spans="14:16">
      <c r="N589" s="33"/>
      <c r="P589" s="34"/>
    </row>
    <row r="590" customHeight="1" spans="14:16">
      <c r="N590" s="33"/>
      <c r="P590" s="34"/>
    </row>
    <row r="591" customHeight="1" spans="14:16">
      <c r="N591" s="33"/>
      <c r="P591" s="34"/>
    </row>
    <row r="592" customHeight="1" spans="14:16">
      <c r="N592" s="33"/>
      <c r="P592" s="34"/>
    </row>
    <row r="593" customHeight="1" spans="14:16">
      <c r="N593" s="33"/>
      <c r="P593" s="34"/>
    </row>
    <row r="594" customHeight="1" spans="14:16">
      <c r="N594" s="33"/>
      <c r="P594" s="34"/>
    </row>
    <row r="595" customHeight="1" spans="14:16">
      <c r="N595" s="33"/>
      <c r="P595" s="34"/>
    </row>
    <row r="596" customHeight="1" spans="14:16">
      <c r="N596" s="33"/>
      <c r="P596" s="34"/>
    </row>
    <row r="597" customHeight="1" spans="14:16">
      <c r="N597" s="33"/>
      <c r="P597" s="34"/>
    </row>
    <row r="598" customHeight="1" spans="14:16">
      <c r="N598" s="33"/>
      <c r="P598" s="34"/>
    </row>
    <row r="599" customHeight="1" spans="14:16">
      <c r="N599" s="33"/>
      <c r="P599" s="34"/>
    </row>
    <row r="600" customHeight="1" spans="14:16">
      <c r="N600" s="33"/>
      <c r="P600" s="34"/>
    </row>
    <row r="601" customHeight="1" spans="14:16">
      <c r="N601" s="33"/>
      <c r="P601" s="34"/>
    </row>
    <row r="602" customHeight="1" spans="14:16">
      <c r="N602" s="33"/>
      <c r="P602" s="34"/>
    </row>
    <row r="603" customHeight="1" spans="14:16">
      <c r="N603" s="33"/>
      <c r="P603" s="34"/>
    </row>
    <row r="604" customHeight="1" spans="14:16">
      <c r="N604" s="33"/>
      <c r="P604" s="34"/>
    </row>
    <row r="605" customHeight="1" spans="14:16">
      <c r="N605" s="33"/>
      <c r="P605" s="34"/>
    </row>
    <row r="606" customHeight="1" spans="14:16">
      <c r="N606" s="33"/>
      <c r="P606" s="34"/>
    </row>
    <row r="607" customHeight="1" spans="14:16">
      <c r="N607" s="33"/>
      <c r="P607" s="34"/>
    </row>
    <row r="608" customHeight="1" spans="14:16">
      <c r="N608" s="33"/>
      <c r="P608" s="34"/>
    </row>
    <row r="609" customHeight="1" spans="14:16">
      <c r="N609" s="33"/>
      <c r="P609" s="34"/>
    </row>
    <row r="610" customHeight="1" spans="14:16">
      <c r="N610" s="33"/>
      <c r="P610" s="34"/>
    </row>
    <row r="611" customHeight="1" spans="14:16">
      <c r="N611" s="33"/>
      <c r="P611" s="34"/>
    </row>
    <row r="612" customHeight="1" spans="14:16">
      <c r="N612" s="33"/>
      <c r="P612" s="34"/>
    </row>
    <row r="613" customHeight="1" spans="14:16">
      <c r="N613" s="33"/>
      <c r="P613" s="34"/>
    </row>
    <row r="614" customHeight="1" spans="14:16">
      <c r="N614" s="33"/>
      <c r="P614" s="34"/>
    </row>
    <row r="615" customHeight="1" spans="14:16">
      <c r="N615" s="33"/>
      <c r="P615" s="34"/>
    </row>
    <row r="616" customHeight="1" spans="14:16">
      <c r="N616" s="33"/>
      <c r="P616" s="34"/>
    </row>
    <row r="617" customHeight="1" spans="14:16">
      <c r="N617" s="33"/>
      <c r="P617" s="34"/>
    </row>
    <row r="618" customHeight="1" spans="14:16">
      <c r="N618" s="33"/>
      <c r="P618" s="34"/>
    </row>
    <row r="619" customHeight="1" spans="14:16">
      <c r="N619" s="33"/>
      <c r="P619" s="34"/>
    </row>
    <row r="620" customHeight="1" spans="14:16">
      <c r="N620" s="33"/>
      <c r="P620" s="34"/>
    </row>
    <row r="621" customHeight="1" spans="14:16">
      <c r="N621" s="33"/>
      <c r="P621" s="34"/>
    </row>
    <row r="622" customHeight="1" spans="14:16">
      <c r="N622" s="33"/>
      <c r="P622" s="34"/>
    </row>
    <row r="623" customHeight="1" spans="14:16">
      <c r="N623" s="33"/>
      <c r="P623" s="34"/>
    </row>
    <row r="624" customHeight="1" spans="14:16">
      <c r="N624" s="33"/>
      <c r="P624" s="34"/>
    </row>
    <row r="625" customHeight="1" spans="14:16">
      <c r="N625" s="33"/>
      <c r="P625" s="34"/>
    </row>
    <row r="626" customHeight="1" spans="14:16">
      <c r="N626" s="33"/>
      <c r="P626" s="34"/>
    </row>
    <row r="627" customHeight="1" spans="14:16">
      <c r="N627" s="33"/>
      <c r="P627" s="34"/>
    </row>
    <row r="628" customHeight="1" spans="14:16">
      <c r="N628" s="33"/>
      <c r="P628" s="34"/>
    </row>
    <row r="629" customHeight="1" spans="14:16">
      <c r="N629" s="33"/>
      <c r="P629" s="34"/>
    </row>
    <row r="630" customHeight="1" spans="14:16">
      <c r="N630" s="33"/>
      <c r="P630" s="34"/>
    </row>
    <row r="631" customHeight="1" spans="14:16">
      <c r="N631" s="33"/>
      <c r="P631" s="34"/>
    </row>
    <row r="632" customHeight="1" spans="14:16">
      <c r="N632" s="33"/>
      <c r="P632" s="34"/>
    </row>
    <row r="633" customHeight="1" spans="14:16">
      <c r="N633" s="33"/>
      <c r="P633" s="34"/>
    </row>
    <row r="634" customHeight="1" spans="14:16">
      <c r="N634" s="33"/>
      <c r="P634" s="34"/>
    </row>
    <row r="635" customHeight="1" spans="14:16">
      <c r="N635" s="33"/>
      <c r="P635" s="34"/>
    </row>
    <row r="636" customHeight="1" spans="14:16">
      <c r="N636" s="33"/>
      <c r="P636" s="34"/>
    </row>
    <row r="637" customHeight="1" spans="14:16">
      <c r="N637" s="33"/>
      <c r="P637" s="34"/>
    </row>
    <row r="638" customHeight="1" spans="14:16">
      <c r="N638" s="33"/>
      <c r="P638" s="34"/>
    </row>
    <row r="639" customHeight="1" spans="14:16">
      <c r="N639" s="33"/>
      <c r="P639" s="34"/>
    </row>
    <row r="640" customHeight="1" spans="14:16">
      <c r="N640" s="33"/>
      <c r="P640" s="34"/>
    </row>
    <row r="641" customHeight="1" spans="14:16">
      <c r="N641" s="33"/>
      <c r="P641" s="34"/>
    </row>
    <row r="642" customHeight="1" spans="14:16">
      <c r="N642" s="33"/>
      <c r="P642" s="34"/>
    </row>
    <row r="643" customHeight="1" spans="14:16">
      <c r="N643" s="33"/>
      <c r="P643" s="34"/>
    </row>
    <row r="644" customHeight="1" spans="14:16">
      <c r="N644" s="33"/>
      <c r="P644" s="34"/>
    </row>
    <row r="645" customHeight="1" spans="14:16">
      <c r="N645" s="33"/>
      <c r="P645" s="34"/>
    </row>
    <row r="646" customHeight="1" spans="14:16">
      <c r="N646" s="33"/>
      <c r="P646" s="34"/>
    </row>
    <row r="647" customHeight="1" spans="14:16">
      <c r="N647" s="33"/>
      <c r="P647" s="34"/>
    </row>
    <row r="648" customHeight="1" spans="14:16">
      <c r="N648" s="33"/>
      <c r="P648" s="34"/>
    </row>
    <row r="649" customHeight="1" spans="14:16">
      <c r="N649" s="33"/>
      <c r="P649" s="34"/>
    </row>
    <row r="650" customHeight="1" spans="14:16">
      <c r="N650" s="33"/>
      <c r="P650" s="34"/>
    </row>
    <row r="651" customHeight="1" spans="14:16">
      <c r="N651" s="33"/>
      <c r="P651" s="34"/>
    </row>
    <row r="652" customHeight="1" spans="14:16">
      <c r="N652" s="33"/>
      <c r="P652" s="34"/>
    </row>
    <row r="653" customHeight="1" spans="14:16">
      <c r="N653" s="33"/>
      <c r="P653" s="34"/>
    </row>
    <row r="654" customHeight="1" spans="14:16">
      <c r="N654" s="33"/>
      <c r="P654" s="34"/>
    </row>
    <row r="655" customHeight="1" spans="14:16">
      <c r="N655" s="33"/>
      <c r="P655" s="34"/>
    </row>
    <row r="656" customHeight="1" spans="14:16">
      <c r="N656" s="33"/>
      <c r="P656" s="34"/>
    </row>
    <row r="657" customHeight="1" spans="14:16">
      <c r="N657" s="33"/>
      <c r="P657" s="34"/>
    </row>
    <row r="658" customHeight="1" spans="14:16">
      <c r="N658" s="33"/>
      <c r="P658" s="34"/>
    </row>
    <row r="659" customHeight="1" spans="14:16">
      <c r="N659" s="33"/>
      <c r="P659" s="34"/>
    </row>
    <row r="660" customHeight="1" spans="14:16">
      <c r="N660" s="33"/>
      <c r="P660" s="34"/>
    </row>
    <row r="661" customHeight="1" spans="14:16">
      <c r="N661" s="33"/>
      <c r="P661" s="34"/>
    </row>
    <row r="662" customHeight="1" spans="14:16">
      <c r="N662" s="33"/>
      <c r="P662" s="34"/>
    </row>
    <row r="663" customHeight="1" spans="14:16">
      <c r="N663" s="33"/>
      <c r="P663" s="34"/>
    </row>
    <row r="664" customHeight="1" spans="14:16">
      <c r="N664" s="33"/>
      <c r="P664" s="34"/>
    </row>
    <row r="665" customHeight="1" spans="14:16">
      <c r="N665" s="33"/>
      <c r="P665" s="34"/>
    </row>
    <row r="666" customHeight="1" spans="14:16">
      <c r="N666" s="33"/>
      <c r="P666" s="34"/>
    </row>
    <row r="667" customHeight="1" spans="14:16">
      <c r="N667" s="33"/>
      <c r="P667" s="34"/>
    </row>
    <row r="668" customHeight="1" spans="14:16">
      <c r="N668" s="33"/>
      <c r="P668" s="34"/>
    </row>
    <row r="669" customHeight="1" spans="14:16">
      <c r="N669" s="33"/>
      <c r="P669" s="34"/>
    </row>
    <row r="670" customHeight="1" spans="14:16">
      <c r="N670" s="33"/>
      <c r="P670" s="34"/>
    </row>
    <row r="671" customHeight="1" spans="14:16">
      <c r="N671" s="33"/>
      <c r="P671" s="34"/>
    </row>
    <row r="672" customHeight="1" spans="14:16">
      <c r="N672" s="33"/>
      <c r="P672" s="34"/>
    </row>
    <row r="673" customHeight="1" spans="14:16">
      <c r="N673" s="33"/>
      <c r="P673" s="34"/>
    </row>
    <row r="674" customHeight="1" spans="14:16">
      <c r="N674" s="33"/>
      <c r="P674" s="34"/>
    </row>
    <row r="675" customHeight="1" spans="14:16">
      <c r="N675" s="33"/>
      <c r="P675" s="34"/>
    </row>
    <row r="676" customHeight="1" spans="14:16">
      <c r="N676" s="33"/>
      <c r="P676" s="34"/>
    </row>
    <row r="677" customHeight="1" spans="14:16">
      <c r="N677" s="33"/>
      <c r="P677" s="34"/>
    </row>
    <row r="678" customHeight="1" spans="14:16">
      <c r="N678" s="33"/>
      <c r="P678" s="34"/>
    </row>
    <row r="679" customHeight="1" spans="14:16">
      <c r="N679" s="33"/>
      <c r="P679" s="34"/>
    </row>
    <row r="680" customHeight="1" spans="14:16">
      <c r="N680" s="33"/>
      <c r="P680" s="34"/>
    </row>
    <row r="681" customHeight="1" spans="14:16">
      <c r="N681" s="33"/>
      <c r="P681" s="34"/>
    </row>
    <row r="682" customHeight="1" spans="14:16">
      <c r="N682" s="33"/>
      <c r="P682" s="34"/>
    </row>
    <row r="683" customHeight="1" spans="14:16">
      <c r="N683" s="33"/>
      <c r="P683" s="34"/>
    </row>
    <row r="684" customHeight="1" spans="14:16">
      <c r="N684" s="33"/>
      <c r="P684" s="34"/>
    </row>
    <row r="685" customHeight="1" spans="14:16">
      <c r="N685" s="33"/>
      <c r="P685" s="34"/>
    </row>
    <row r="686" customHeight="1" spans="14:16">
      <c r="N686" s="33"/>
      <c r="P686" s="34"/>
    </row>
    <row r="687" customHeight="1" spans="14:16">
      <c r="N687" s="33"/>
      <c r="P687" s="34"/>
    </row>
    <row r="688" customHeight="1" spans="14:16">
      <c r="N688" s="33"/>
      <c r="P688" s="34"/>
    </row>
    <row r="689" customHeight="1" spans="14:16">
      <c r="N689" s="33"/>
      <c r="P689" s="34"/>
    </row>
    <row r="690" customHeight="1" spans="14:16">
      <c r="N690" s="33"/>
      <c r="P690" s="34"/>
    </row>
    <row r="691" customHeight="1" spans="14:16">
      <c r="N691" s="33"/>
      <c r="P691" s="34"/>
    </row>
    <row r="692" customHeight="1" spans="14:16">
      <c r="N692" s="33"/>
      <c r="P692" s="34"/>
    </row>
    <row r="693" customHeight="1" spans="14:16">
      <c r="N693" s="33"/>
      <c r="P693" s="34"/>
    </row>
    <row r="694" customHeight="1" spans="14:16">
      <c r="N694" s="33"/>
      <c r="P694" s="34"/>
    </row>
    <row r="695" customHeight="1" spans="14:16">
      <c r="N695" s="33"/>
      <c r="P695" s="34"/>
    </row>
    <row r="696" customHeight="1" spans="14:16">
      <c r="N696" s="33"/>
      <c r="P696" s="34"/>
    </row>
    <row r="697" customHeight="1" spans="14:16">
      <c r="N697" s="33"/>
      <c r="P697" s="34"/>
    </row>
    <row r="698" customHeight="1" spans="14:16">
      <c r="N698" s="33"/>
      <c r="P698" s="34"/>
    </row>
    <row r="699" customHeight="1" spans="14:16">
      <c r="N699" s="33"/>
      <c r="P699" s="34"/>
    </row>
    <row r="700" customHeight="1" spans="14:16">
      <c r="N700" s="33"/>
      <c r="P700" s="34"/>
    </row>
    <row r="701" customHeight="1" spans="14:16">
      <c r="N701" s="33"/>
      <c r="P701" s="34"/>
    </row>
    <row r="702" customHeight="1" spans="14:16">
      <c r="N702" s="33"/>
      <c r="P702" s="34"/>
    </row>
    <row r="703" customHeight="1" spans="14:16">
      <c r="N703" s="33"/>
      <c r="P703" s="34"/>
    </row>
    <row r="704" customHeight="1" spans="14:16">
      <c r="N704" s="33"/>
      <c r="P704" s="34"/>
    </row>
    <row r="705" customHeight="1" spans="14:16">
      <c r="N705" s="33"/>
      <c r="P705" s="34"/>
    </row>
    <row r="706" customHeight="1" spans="14:16">
      <c r="N706" s="33"/>
      <c r="P706" s="34"/>
    </row>
    <row r="707" customHeight="1" spans="14:16">
      <c r="N707" s="33"/>
      <c r="P707" s="34"/>
    </row>
    <row r="708" customHeight="1" spans="14:16">
      <c r="N708" s="33"/>
      <c r="P708" s="34"/>
    </row>
    <row r="709" customHeight="1" spans="14:16">
      <c r="N709" s="33"/>
      <c r="P709" s="34"/>
    </row>
    <row r="710" customHeight="1" spans="14:16">
      <c r="N710" s="33"/>
      <c r="P710" s="34"/>
    </row>
    <row r="711" customHeight="1" spans="14:16">
      <c r="N711" s="33"/>
      <c r="P711" s="34"/>
    </row>
    <row r="712" customHeight="1" spans="14:16">
      <c r="N712" s="33"/>
      <c r="P712" s="34"/>
    </row>
    <row r="713" customHeight="1" spans="14:16">
      <c r="N713" s="33"/>
      <c r="P713" s="34"/>
    </row>
    <row r="714" customHeight="1" spans="14:16">
      <c r="N714" s="33"/>
      <c r="P714" s="34"/>
    </row>
    <row r="715" customHeight="1" spans="14:16">
      <c r="N715" s="33"/>
      <c r="P715" s="34"/>
    </row>
    <row r="716" customHeight="1" spans="14:16">
      <c r="N716" s="33"/>
      <c r="P716" s="34"/>
    </row>
    <row r="717" customHeight="1" spans="14:16">
      <c r="N717" s="33"/>
      <c r="P717" s="34"/>
    </row>
    <row r="718" customHeight="1" spans="14:16">
      <c r="N718" s="33"/>
      <c r="P718" s="34"/>
    </row>
    <row r="719" customHeight="1" spans="14:16">
      <c r="N719" s="33"/>
      <c r="P719" s="34"/>
    </row>
    <row r="720" customHeight="1" spans="14:16">
      <c r="N720" s="33"/>
      <c r="P720" s="34"/>
    </row>
    <row r="721" customHeight="1" spans="14:16">
      <c r="N721" s="33"/>
      <c r="P721" s="34"/>
    </row>
    <row r="722" customHeight="1" spans="14:16">
      <c r="N722" s="33"/>
      <c r="P722" s="34"/>
    </row>
    <row r="723" customHeight="1" spans="14:16">
      <c r="N723" s="33"/>
      <c r="P723" s="34"/>
    </row>
    <row r="724" customHeight="1" spans="14:16">
      <c r="N724" s="33"/>
      <c r="P724" s="34"/>
    </row>
    <row r="725" customHeight="1" spans="14:16">
      <c r="N725" s="33"/>
      <c r="P725" s="34"/>
    </row>
    <row r="726" customHeight="1" spans="14:16">
      <c r="N726" s="33"/>
      <c r="P726" s="34"/>
    </row>
    <row r="727" customHeight="1" spans="14:16">
      <c r="N727" s="33"/>
      <c r="P727" s="34"/>
    </row>
    <row r="728" customHeight="1" spans="14:16">
      <c r="N728" s="33"/>
      <c r="P728" s="34"/>
    </row>
    <row r="729" customHeight="1" spans="14:16">
      <c r="N729" s="33"/>
      <c r="P729" s="34"/>
    </row>
    <row r="730" customHeight="1" spans="14:16">
      <c r="N730" s="33"/>
      <c r="P730" s="34"/>
    </row>
    <row r="731" customHeight="1" spans="14:16">
      <c r="N731" s="33"/>
      <c r="P731" s="34"/>
    </row>
    <row r="732" customHeight="1" spans="14:16">
      <c r="N732" s="33"/>
      <c r="P732" s="34"/>
    </row>
    <row r="733" customHeight="1" spans="14:16">
      <c r="N733" s="33"/>
      <c r="P733" s="34"/>
    </row>
    <row r="734" customHeight="1" spans="14:16">
      <c r="N734" s="33"/>
      <c r="P734" s="34"/>
    </row>
    <row r="735" customHeight="1" spans="14:16">
      <c r="N735" s="33"/>
      <c r="P735" s="34"/>
    </row>
    <row r="736" customHeight="1" spans="14:16">
      <c r="N736" s="33"/>
      <c r="P736" s="34"/>
    </row>
    <row r="737" customHeight="1" spans="14:16">
      <c r="N737" s="33"/>
      <c r="P737" s="34"/>
    </row>
    <row r="738" customHeight="1" spans="14:16">
      <c r="N738" s="33"/>
      <c r="P738" s="34"/>
    </row>
    <row r="739" customHeight="1" spans="14:16">
      <c r="N739" s="33"/>
      <c r="P739" s="34"/>
    </row>
    <row r="740" customHeight="1" spans="14:16">
      <c r="N740" s="33"/>
      <c r="P740" s="34"/>
    </row>
    <row r="741" customHeight="1" spans="14:16">
      <c r="N741" s="33"/>
      <c r="P741" s="34"/>
    </row>
    <row r="742" customHeight="1" spans="14:16">
      <c r="N742" s="33"/>
      <c r="P742" s="34"/>
    </row>
    <row r="743" customHeight="1" spans="14:16">
      <c r="N743" s="33"/>
      <c r="P743" s="34"/>
    </row>
    <row r="744" customHeight="1" spans="14:16">
      <c r="N744" s="33"/>
      <c r="P744" s="34"/>
    </row>
    <row r="745" customHeight="1" spans="14:16">
      <c r="N745" s="33"/>
      <c r="P745" s="34"/>
    </row>
    <row r="746" customHeight="1" spans="14:16">
      <c r="N746" s="33"/>
      <c r="P746" s="34"/>
    </row>
    <row r="747" customHeight="1" spans="14:16">
      <c r="N747" s="33"/>
      <c r="P747" s="34"/>
    </row>
    <row r="748" customHeight="1" spans="14:16">
      <c r="N748" s="33"/>
      <c r="P748" s="34"/>
    </row>
    <row r="749" customHeight="1" spans="14:16">
      <c r="N749" s="33"/>
      <c r="P749" s="34"/>
    </row>
    <row r="750" customHeight="1" spans="14:16">
      <c r="N750" s="33"/>
      <c r="P750" s="34"/>
    </row>
    <row r="751" customHeight="1" spans="14:16">
      <c r="N751" s="33"/>
      <c r="P751" s="34"/>
    </row>
    <row r="752" customHeight="1" spans="14:16">
      <c r="N752" s="33"/>
      <c r="P752" s="34"/>
    </row>
    <row r="753" customHeight="1" spans="14:16">
      <c r="N753" s="33"/>
      <c r="P753" s="34"/>
    </row>
    <row r="754" customHeight="1" spans="14:16">
      <c r="N754" s="33"/>
      <c r="P754" s="34"/>
    </row>
    <row r="755" customHeight="1" spans="14:16">
      <c r="N755" s="33"/>
      <c r="P755" s="34"/>
    </row>
    <row r="756" customHeight="1" spans="14:16">
      <c r="N756" s="33"/>
      <c r="P756" s="34"/>
    </row>
    <row r="757" customHeight="1" spans="14:16">
      <c r="N757" s="33"/>
      <c r="P757" s="34"/>
    </row>
    <row r="758" customHeight="1" spans="14:16">
      <c r="N758" s="33"/>
      <c r="P758" s="34"/>
    </row>
    <row r="759" customHeight="1" spans="14:16">
      <c r="N759" s="33"/>
      <c r="P759" s="34"/>
    </row>
    <row r="760" customHeight="1" spans="14:16">
      <c r="N760" s="33"/>
      <c r="P760" s="34"/>
    </row>
    <row r="761" customHeight="1" spans="14:16">
      <c r="N761" s="33"/>
      <c r="P761" s="34"/>
    </row>
    <row r="762" customHeight="1" spans="14:16">
      <c r="N762" s="33"/>
      <c r="P762" s="34"/>
    </row>
    <row r="763" customHeight="1" spans="14:16">
      <c r="N763" s="33"/>
      <c r="P763" s="34"/>
    </row>
    <row r="764" customHeight="1" spans="14:16">
      <c r="N764" s="33"/>
      <c r="P764" s="34"/>
    </row>
    <row r="765" customHeight="1" spans="14:16">
      <c r="N765" s="33"/>
      <c r="P765" s="34"/>
    </row>
    <row r="766" customHeight="1" spans="14:16">
      <c r="N766" s="33"/>
      <c r="P766" s="34"/>
    </row>
    <row r="767" customHeight="1" spans="14:16">
      <c r="N767" s="33"/>
      <c r="P767" s="34"/>
    </row>
    <row r="768" customHeight="1" spans="14:16">
      <c r="N768" s="33"/>
      <c r="P768" s="34"/>
    </row>
    <row r="769" customHeight="1" spans="14:16">
      <c r="N769" s="33"/>
      <c r="P769" s="34"/>
    </row>
    <row r="770" customHeight="1" spans="14:16">
      <c r="N770" s="33"/>
      <c r="P770" s="34"/>
    </row>
    <row r="771" customHeight="1" spans="14:16">
      <c r="N771" s="33"/>
      <c r="P771" s="34"/>
    </row>
    <row r="772" customHeight="1" spans="14:16">
      <c r="N772" s="33"/>
      <c r="P772" s="34"/>
    </row>
    <row r="773" customHeight="1" spans="14:16">
      <c r="N773" s="33"/>
      <c r="P773" s="34"/>
    </row>
    <row r="774" customHeight="1" spans="14:16">
      <c r="N774" s="33"/>
      <c r="P774" s="34"/>
    </row>
    <row r="775" customHeight="1" spans="14:16">
      <c r="N775" s="33"/>
      <c r="P775" s="34"/>
    </row>
    <row r="776" customHeight="1" spans="14:16">
      <c r="N776" s="33"/>
      <c r="P776" s="34"/>
    </row>
    <row r="777" customHeight="1" spans="14:16">
      <c r="N777" s="33"/>
      <c r="P777" s="34"/>
    </row>
    <row r="778" customHeight="1" spans="14:16">
      <c r="N778" s="33"/>
      <c r="P778" s="34"/>
    </row>
    <row r="779" customHeight="1" spans="14:16">
      <c r="N779" s="33"/>
      <c r="P779" s="34"/>
    </row>
    <row r="780" customHeight="1" spans="14:16">
      <c r="N780" s="33"/>
      <c r="P780" s="34"/>
    </row>
    <row r="781" customHeight="1" spans="14:16">
      <c r="N781" s="33"/>
      <c r="P781" s="34"/>
    </row>
    <row r="782" customHeight="1" spans="14:16">
      <c r="N782" s="33"/>
      <c r="P782" s="34"/>
    </row>
    <row r="783" customHeight="1" spans="14:16">
      <c r="N783" s="33"/>
      <c r="P783" s="34"/>
    </row>
    <row r="784" customHeight="1" spans="14:16">
      <c r="N784" s="33"/>
      <c r="P784" s="34"/>
    </row>
    <row r="785" customHeight="1" spans="14:16">
      <c r="N785" s="33"/>
      <c r="P785" s="34"/>
    </row>
    <row r="786" customHeight="1" spans="14:16">
      <c r="N786" s="33"/>
      <c r="P786" s="34"/>
    </row>
    <row r="787" customHeight="1" spans="14:16">
      <c r="N787" s="33"/>
      <c r="P787" s="34"/>
    </row>
    <row r="788" customHeight="1" spans="14:16">
      <c r="N788" s="33"/>
      <c r="P788" s="34"/>
    </row>
    <row r="789" customHeight="1" spans="14:16">
      <c r="N789" s="33"/>
      <c r="P789" s="34"/>
    </row>
    <row r="790" customHeight="1" spans="14:16">
      <c r="N790" s="33"/>
      <c r="P790" s="34"/>
    </row>
    <row r="791" customHeight="1" spans="14:16">
      <c r="N791" s="33"/>
      <c r="P791" s="34"/>
    </row>
    <row r="792" customHeight="1" spans="14:16">
      <c r="N792" s="33"/>
      <c r="P792" s="34"/>
    </row>
    <row r="793" customHeight="1" spans="14:16">
      <c r="N793" s="33"/>
      <c r="P793" s="34"/>
    </row>
    <row r="794" customHeight="1" spans="14:16">
      <c r="N794" s="33"/>
      <c r="P794" s="34"/>
    </row>
    <row r="795" customHeight="1" spans="14:16">
      <c r="N795" s="33"/>
      <c r="P795" s="34"/>
    </row>
    <row r="796" customHeight="1" spans="14:16">
      <c r="N796" s="33"/>
      <c r="P796" s="34"/>
    </row>
    <row r="797" customHeight="1" spans="14:16">
      <c r="N797" s="33"/>
      <c r="P797" s="34"/>
    </row>
    <row r="798" customHeight="1" spans="14:16">
      <c r="N798" s="33"/>
      <c r="P798" s="34"/>
    </row>
    <row r="799" customHeight="1" spans="14:16">
      <c r="N799" s="33"/>
      <c r="P799" s="34"/>
    </row>
    <row r="800" customHeight="1" spans="14:16">
      <c r="N800" s="33"/>
      <c r="P800" s="34"/>
    </row>
    <row r="801" customHeight="1" spans="14:16">
      <c r="N801" s="33"/>
      <c r="P801" s="34"/>
    </row>
    <row r="802" customHeight="1" spans="14:16">
      <c r="N802" s="33"/>
      <c r="P802" s="34"/>
    </row>
    <row r="803" customHeight="1" spans="14:16">
      <c r="N803" s="33"/>
      <c r="P803" s="34"/>
    </row>
    <row r="804" customHeight="1" spans="14:16">
      <c r="N804" s="33"/>
      <c r="P804" s="34"/>
    </row>
    <row r="805" customHeight="1" spans="14:16">
      <c r="N805" s="33"/>
      <c r="P805" s="34"/>
    </row>
    <row r="806" customHeight="1" spans="14:16">
      <c r="N806" s="33"/>
      <c r="P806" s="34"/>
    </row>
    <row r="807" customHeight="1" spans="14:16">
      <c r="N807" s="33"/>
      <c r="P807" s="34"/>
    </row>
    <row r="808" customHeight="1" spans="14:16">
      <c r="N808" s="33"/>
      <c r="P808" s="34"/>
    </row>
    <row r="809" customHeight="1" spans="14:16">
      <c r="N809" s="33"/>
      <c r="P809" s="34"/>
    </row>
    <row r="810" customHeight="1" spans="14:16">
      <c r="N810" s="33"/>
      <c r="P810" s="34"/>
    </row>
    <row r="811" customHeight="1" spans="14:16">
      <c r="N811" s="33"/>
      <c r="P811" s="34"/>
    </row>
    <row r="812" customHeight="1" spans="14:16">
      <c r="N812" s="33"/>
      <c r="P812" s="34"/>
    </row>
    <row r="813" customHeight="1" spans="14:16">
      <c r="N813" s="33"/>
      <c r="P813" s="34"/>
    </row>
    <row r="814" customHeight="1" spans="14:16">
      <c r="N814" s="33"/>
      <c r="P814" s="34"/>
    </row>
    <row r="815" customHeight="1" spans="14:16">
      <c r="N815" s="33"/>
      <c r="P815" s="34"/>
    </row>
    <row r="816" customHeight="1" spans="14:16">
      <c r="N816" s="33"/>
      <c r="P816" s="34"/>
    </row>
    <row r="817" customHeight="1" spans="14:16">
      <c r="N817" s="33"/>
      <c r="P817" s="34"/>
    </row>
    <row r="818" customHeight="1" spans="14:16">
      <c r="N818" s="33"/>
      <c r="P818" s="34"/>
    </row>
    <row r="819" customHeight="1" spans="14:16">
      <c r="N819" s="33"/>
      <c r="P819" s="34"/>
    </row>
    <row r="820" customHeight="1" spans="14:16">
      <c r="N820" s="33"/>
      <c r="P820" s="34"/>
    </row>
    <row r="821" customHeight="1" spans="14:16">
      <c r="N821" s="33"/>
      <c r="P821" s="34"/>
    </row>
    <row r="822" customHeight="1" spans="14:16">
      <c r="N822" s="33"/>
      <c r="P822" s="34"/>
    </row>
    <row r="823" customHeight="1" spans="14:16">
      <c r="N823" s="33"/>
      <c r="P823" s="34"/>
    </row>
    <row r="824" customHeight="1" spans="14:16">
      <c r="N824" s="33"/>
      <c r="P824" s="34"/>
    </row>
    <row r="825" customHeight="1" spans="14:16">
      <c r="N825" s="33"/>
      <c r="P825" s="34"/>
    </row>
    <row r="826" customHeight="1" spans="14:16">
      <c r="N826" s="33"/>
      <c r="P826" s="34"/>
    </row>
    <row r="827" customHeight="1" spans="14:16">
      <c r="N827" s="33"/>
      <c r="P827" s="34"/>
    </row>
    <row r="828" customHeight="1" spans="14:16">
      <c r="N828" s="33"/>
      <c r="P828" s="34"/>
    </row>
    <row r="829" customHeight="1" spans="14:16">
      <c r="N829" s="33"/>
      <c r="P829" s="34"/>
    </row>
    <row r="830" customHeight="1" spans="14:16">
      <c r="N830" s="33"/>
      <c r="P830" s="34"/>
    </row>
    <row r="831" customHeight="1" spans="14:16">
      <c r="N831" s="33"/>
      <c r="P831" s="34"/>
    </row>
    <row r="832" customHeight="1" spans="14:16">
      <c r="N832" s="33"/>
      <c r="P832" s="34"/>
    </row>
    <row r="833" customHeight="1" spans="14:16">
      <c r="N833" s="33"/>
      <c r="P833" s="34"/>
    </row>
    <row r="834" customHeight="1" spans="14:16">
      <c r="N834" s="33"/>
      <c r="P834" s="34"/>
    </row>
    <row r="835" customHeight="1" spans="14:16">
      <c r="N835" s="33"/>
      <c r="P835" s="34"/>
    </row>
    <row r="836" customHeight="1" spans="14:16">
      <c r="N836" s="33"/>
      <c r="P836" s="34"/>
    </row>
    <row r="837" customHeight="1" spans="14:16">
      <c r="N837" s="33"/>
      <c r="P837" s="34"/>
    </row>
    <row r="838" customHeight="1" spans="14:16">
      <c r="N838" s="33"/>
      <c r="P838" s="34"/>
    </row>
    <row r="839" customHeight="1" spans="14:16">
      <c r="N839" s="33"/>
      <c r="P839" s="34"/>
    </row>
    <row r="840" customHeight="1" spans="14:16">
      <c r="N840" s="33"/>
      <c r="P840" s="34"/>
    </row>
    <row r="841" customHeight="1" spans="14:16">
      <c r="N841" s="33"/>
      <c r="P841" s="34"/>
    </row>
    <row r="842" customHeight="1" spans="14:16">
      <c r="N842" s="33"/>
      <c r="P842" s="34"/>
    </row>
    <row r="843" customHeight="1" spans="14:16">
      <c r="N843" s="33"/>
      <c r="P843" s="34"/>
    </row>
    <row r="844" customHeight="1" spans="14:16">
      <c r="N844" s="33"/>
      <c r="P844" s="34"/>
    </row>
    <row r="845" customHeight="1" spans="14:16">
      <c r="N845" s="33"/>
      <c r="P845" s="34"/>
    </row>
    <row r="846" customHeight="1" spans="14:16">
      <c r="N846" s="33"/>
      <c r="P846" s="34"/>
    </row>
    <row r="847" customHeight="1" spans="14:16">
      <c r="N847" s="33"/>
      <c r="P847" s="34"/>
    </row>
    <row r="848" customHeight="1" spans="14:16">
      <c r="N848" s="33"/>
      <c r="P848" s="34"/>
    </row>
    <row r="849" customHeight="1" spans="14:16">
      <c r="N849" s="33"/>
      <c r="P849" s="34"/>
    </row>
    <row r="850" customHeight="1" spans="14:16">
      <c r="N850" s="33"/>
      <c r="P850" s="34"/>
    </row>
    <row r="851" customHeight="1" spans="14:16">
      <c r="N851" s="33"/>
      <c r="P851" s="34"/>
    </row>
    <row r="852" customHeight="1" spans="14:16">
      <c r="N852" s="33"/>
      <c r="P852" s="34"/>
    </row>
    <row r="853" customHeight="1" spans="14:16">
      <c r="N853" s="33"/>
      <c r="P853" s="34"/>
    </row>
    <row r="854" customHeight="1" spans="14:16">
      <c r="N854" s="33"/>
      <c r="P854" s="34"/>
    </row>
    <row r="855" customHeight="1" spans="14:16">
      <c r="N855" s="33"/>
      <c r="P855" s="34"/>
    </row>
    <row r="856" customHeight="1" spans="14:16">
      <c r="N856" s="33"/>
      <c r="P856" s="34"/>
    </row>
    <row r="857" customHeight="1" spans="14:16">
      <c r="N857" s="33"/>
      <c r="P857" s="34"/>
    </row>
    <row r="858" customHeight="1" spans="14:16">
      <c r="N858" s="33"/>
      <c r="P858" s="34"/>
    </row>
    <row r="859" customHeight="1" spans="14:16">
      <c r="N859" s="33"/>
      <c r="P859" s="34"/>
    </row>
    <row r="860" customHeight="1" spans="14:16">
      <c r="N860" s="33"/>
      <c r="P860" s="34"/>
    </row>
    <row r="861" customHeight="1" spans="14:16">
      <c r="N861" s="33"/>
      <c r="P861" s="34"/>
    </row>
    <row r="862" customHeight="1" spans="14:16">
      <c r="N862" s="33"/>
      <c r="P862" s="34"/>
    </row>
    <row r="863" customHeight="1" spans="14:16">
      <c r="N863" s="33"/>
      <c r="P863" s="34"/>
    </row>
    <row r="864" customHeight="1" spans="14:16">
      <c r="N864" s="33"/>
      <c r="P864" s="34"/>
    </row>
    <row r="865" customHeight="1" spans="14:16">
      <c r="N865" s="33"/>
      <c r="P865" s="34"/>
    </row>
    <row r="866" customHeight="1" spans="14:16">
      <c r="N866" s="33"/>
      <c r="P866" s="34"/>
    </row>
    <row r="867" customHeight="1" spans="14:16">
      <c r="N867" s="33"/>
      <c r="P867" s="34"/>
    </row>
    <row r="868" customHeight="1" spans="14:16">
      <c r="N868" s="33"/>
      <c r="P868" s="34"/>
    </row>
    <row r="869" customHeight="1" spans="14:16">
      <c r="N869" s="33"/>
      <c r="P869" s="34"/>
    </row>
    <row r="870" customHeight="1" spans="14:16">
      <c r="N870" s="33"/>
      <c r="P870" s="34"/>
    </row>
    <row r="871" customHeight="1" spans="14:16">
      <c r="N871" s="33"/>
      <c r="P871" s="34"/>
    </row>
    <row r="872" customHeight="1" spans="14:16">
      <c r="N872" s="33"/>
      <c r="P872" s="34"/>
    </row>
    <row r="873" customHeight="1" spans="14:16">
      <c r="N873" s="33"/>
      <c r="P873" s="34"/>
    </row>
    <row r="874" customHeight="1" spans="14:16">
      <c r="N874" s="33"/>
      <c r="P874" s="34"/>
    </row>
    <row r="875" customHeight="1" spans="14:16">
      <c r="N875" s="33"/>
      <c r="P875" s="34"/>
    </row>
    <row r="876" customHeight="1" spans="14:16">
      <c r="N876" s="33"/>
      <c r="P876" s="34"/>
    </row>
    <row r="877" customHeight="1" spans="14:16">
      <c r="N877" s="33"/>
      <c r="P877" s="34"/>
    </row>
    <row r="878" customHeight="1" spans="14:16">
      <c r="N878" s="33"/>
      <c r="P878" s="34"/>
    </row>
    <row r="879" customHeight="1" spans="14:16">
      <c r="N879" s="33"/>
      <c r="P879" s="34"/>
    </row>
    <row r="880" customHeight="1" spans="14:16">
      <c r="N880" s="33"/>
      <c r="P880" s="34"/>
    </row>
    <row r="881" customHeight="1" spans="14:16">
      <c r="N881" s="33"/>
      <c r="P881" s="34"/>
    </row>
    <row r="882" customHeight="1" spans="14:16">
      <c r="N882" s="33"/>
      <c r="P882" s="34"/>
    </row>
    <row r="883" customHeight="1" spans="14:16">
      <c r="N883" s="33"/>
      <c r="P883" s="34"/>
    </row>
    <row r="884" customHeight="1" spans="14:16">
      <c r="N884" s="33"/>
      <c r="P884" s="34"/>
    </row>
    <row r="885" customHeight="1" spans="14:16">
      <c r="N885" s="33"/>
      <c r="P885" s="34"/>
    </row>
    <row r="886" customHeight="1" spans="14:16">
      <c r="N886" s="33"/>
      <c r="P886" s="34"/>
    </row>
    <row r="887" customHeight="1" spans="14:16">
      <c r="N887" s="33"/>
      <c r="P887" s="34"/>
    </row>
    <row r="888" customHeight="1" spans="14:16">
      <c r="N888" s="33"/>
      <c r="P888" s="34"/>
    </row>
    <row r="889" customHeight="1" spans="14:16">
      <c r="N889" s="33"/>
      <c r="P889" s="34"/>
    </row>
    <row r="890" customHeight="1" spans="14:16">
      <c r="N890" s="33"/>
      <c r="P890" s="34"/>
    </row>
    <row r="891" customHeight="1" spans="14:16">
      <c r="N891" s="33"/>
      <c r="P891" s="34"/>
    </row>
    <row r="892" customHeight="1" spans="14:16">
      <c r="N892" s="33"/>
      <c r="P892" s="34"/>
    </row>
    <row r="893" customHeight="1" spans="14:16">
      <c r="N893" s="33"/>
      <c r="P893" s="34"/>
    </row>
    <row r="894" customHeight="1" spans="14:16">
      <c r="N894" s="33"/>
      <c r="P894" s="34"/>
    </row>
    <row r="895" customHeight="1" spans="14:16">
      <c r="N895" s="33"/>
      <c r="P895" s="34"/>
    </row>
    <row r="896" customHeight="1" spans="14:16">
      <c r="N896" s="33"/>
      <c r="P896" s="34"/>
    </row>
    <row r="897" customHeight="1" spans="14:16">
      <c r="N897" s="33"/>
      <c r="P897" s="34"/>
    </row>
    <row r="898" customHeight="1" spans="14:16">
      <c r="N898" s="33"/>
      <c r="P898" s="34"/>
    </row>
    <row r="899" customHeight="1" spans="14:16">
      <c r="N899" s="33"/>
      <c r="P899" s="34"/>
    </row>
    <row r="900" customHeight="1" spans="14:16">
      <c r="N900" s="33"/>
      <c r="P900" s="34"/>
    </row>
    <row r="901" customHeight="1" spans="14:16">
      <c r="N901" s="33"/>
      <c r="P901" s="34"/>
    </row>
    <row r="902" customHeight="1" spans="14:16">
      <c r="N902" s="33"/>
      <c r="P902" s="34"/>
    </row>
    <row r="903" customHeight="1" spans="14:16">
      <c r="N903" s="33"/>
      <c r="P903" s="34"/>
    </row>
    <row r="904" customHeight="1" spans="14:16">
      <c r="N904" s="33"/>
      <c r="P904" s="34"/>
    </row>
    <row r="905" customHeight="1" spans="14:16">
      <c r="N905" s="33"/>
      <c r="P905" s="34"/>
    </row>
    <row r="906" customHeight="1" spans="14:16">
      <c r="N906" s="33"/>
      <c r="P906" s="34"/>
    </row>
    <row r="907" customHeight="1" spans="14:16">
      <c r="N907" s="33"/>
      <c r="P907" s="34"/>
    </row>
    <row r="908" customHeight="1" spans="14:16">
      <c r="N908" s="33"/>
      <c r="P908" s="34"/>
    </row>
    <row r="909" customHeight="1" spans="14:16">
      <c r="N909" s="33"/>
      <c r="P909" s="34"/>
    </row>
    <row r="910" customHeight="1" spans="14:16">
      <c r="N910" s="33"/>
      <c r="P910" s="34"/>
    </row>
    <row r="911" customHeight="1" spans="14:16">
      <c r="N911" s="33"/>
      <c r="P911" s="34"/>
    </row>
    <row r="912" customHeight="1" spans="14:16">
      <c r="N912" s="33"/>
      <c r="P912" s="34"/>
    </row>
    <row r="913" customHeight="1" spans="14:16">
      <c r="N913" s="33"/>
      <c r="P913" s="34"/>
    </row>
    <row r="914" customHeight="1" spans="14:16">
      <c r="N914" s="33"/>
      <c r="P914" s="34"/>
    </row>
    <row r="915" customHeight="1" spans="14:16">
      <c r="N915" s="33"/>
      <c r="P915" s="34"/>
    </row>
    <row r="916" customHeight="1" spans="14:16">
      <c r="N916" s="33"/>
      <c r="P916" s="34"/>
    </row>
    <row r="917" customHeight="1" spans="14:16">
      <c r="N917" s="33"/>
      <c r="P917" s="34"/>
    </row>
    <row r="918" customHeight="1" spans="14:16">
      <c r="N918" s="33"/>
      <c r="P918" s="34"/>
    </row>
    <row r="919" customHeight="1" spans="14:16">
      <c r="N919" s="33"/>
      <c r="P919" s="34"/>
    </row>
    <row r="920" customHeight="1" spans="14:16">
      <c r="N920" s="33"/>
      <c r="P920" s="34"/>
    </row>
    <row r="921" customHeight="1" spans="14:16">
      <c r="N921" s="33"/>
      <c r="P921" s="34"/>
    </row>
    <row r="922" customHeight="1" spans="14:16">
      <c r="N922" s="33"/>
      <c r="P922" s="34"/>
    </row>
    <row r="923" customHeight="1" spans="14:16">
      <c r="N923" s="33"/>
      <c r="P923" s="34"/>
    </row>
    <row r="924" customHeight="1" spans="14:16">
      <c r="N924" s="33"/>
      <c r="P924" s="34"/>
    </row>
    <row r="925" customHeight="1" spans="14:16">
      <c r="N925" s="33"/>
      <c r="P925" s="34"/>
    </row>
    <row r="926" customHeight="1" spans="14:16">
      <c r="N926" s="33"/>
      <c r="P926" s="34"/>
    </row>
    <row r="927" customHeight="1" spans="14:16">
      <c r="N927" s="33"/>
      <c r="P927" s="34"/>
    </row>
    <row r="928" customHeight="1" spans="14:16">
      <c r="N928" s="33"/>
      <c r="P928" s="34"/>
    </row>
    <row r="929" customHeight="1" spans="14:16">
      <c r="N929" s="33"/>
      <c r="P929" s="34"/>
    </row>
    <row r="930" customHeight="1" spans="14:16">
      <c r="N930" s="33"/>
      <c r="P930" s="34"/>
    </row>
    <row r="931" customHeight="1" spans="14:16">
      <c r="N931" s="33"/>
      <c r="P931" s="34"/>
    </row>
    <row r="932" customHeight="1" spans="14:16">
      <c r="N932" s="33"/>
      <c r="P932" s="34"/>
    </row>
    <row r="933" customHeight="1" spans="14:16">
      <c r="N933" s="33"/>
      <c r="P933" s="34"/>
    </row>
    <row r="934" customHeight="1" spans="14:16">
      <c r="N934" s="33"/>
      <c r="P934" s="34"/>
    </row>
    <row r="935" customHeight="1" spans="14:16">
      <c r="N935" s="33"/>
      <c r="P935" s="34"/>
    </row>
    <row r="936" customHeight="1" spans="14:16">
      <c r="N936" s="33"/>
      <c r="P936" s="34"/>
    </row>
    <row r="937" customHeight="1" spans="14:16">
      <c r="N937" s="33"/>
      <c r="P937" s="34"/>
    </row>
    <row r="938" customHeight="1" spans="14:16">
      <c r="N938" s="33"/>
      <c r="P938" s="34"/>
    </row>
    <row r="939" customHeight="1" spans="14:16">
      <c r="N939" s="33"/>
      <c r="P939" s="34"/>
    </row>
    <row r="940" customHeight="1" spans="14:16">
      <c r="N940" s="33"/>
      <c r="P940" s="34"/>
    </row>
    <row r="941" customHeight="1" spans="14:16">
      <c r="N941" s="33"/>
      <c r="P941" s="34"/>
    </row>
    <row r="942" customHeight="1" spans="14:16">
      <c r="N942" s="33"/>
      <c r="P942" s="34"/>
    </row>
    <row r="943" customHeight="1" spans="14:16">
      <c r="N943" s="33"/>
      <c r="P943" s="34"/>
    </row>
    <row r="944" customHeight="1" spans="14:16">
      <c r="N944" s="33"/>
      <c r="P944" s="34"/>
    </row>
    <row r="945" customHeight="1" spans="14:16">
      <c r="N945" s="33"/>
      <c r="P945" s="34"/>
    </row>
    <row r="946" customHeight="1" spans="14:16">
      <c r="N946" s="33"/>
      <c r="P946" s="34"/>
    </row>
    <row r="947" customHeight="1" spans="14:16">
      <c r="N947" s="33"/>
      <c r="P947" s="34"/>
    </row>
    <row r="948" customHeight="1" spans="14:16">
      <c r="N948" s="33"/>
      <c r="P948" s="34"/>
    </row>
    <row r="949" customHeight="1" spans="14:16">
      <c r="N949" s="33"/>
      <c r="P949" s="34"/>
    </row>
    <row r="950" customHeight="1" spans="14:16">
      <c r="N950" s="33"/>
      <c r="P950" s="34"/>
    </row>
    <row r="951" customHeight="1" spans="14:16">
      <c r="N951" s="33"/>
      <c r="P951" s="34"/>
    </row>
    <row r="952" customHeight="1" spans="14:16">
      <c r="N952" s="33"/>
      <c r="P952" s="34"/>
    </row>
    <row r="953" customHeight="1" spans="14:16">
      <c r="N953" s="33"/>
      <c r="P953" s="34"/>
    </row>
    <row r="954" customHeight="1" spans="14:16">
      <c r="N954" s="33"/>
      <c r="P954" s="34"/>
    </row>
    <row r="955" customHeight="1" spans="14:16">
      <c r="N955" s="33"/>
      <c r="P955" s="34"/>
    </row>
    <row r="956" customHeight="1" spans="14:16">
      <c r="N956" s="33"/>
      <c r="P956" s="34"/>
    </row>
    <row r="957" customHeight="1" spans="14:16">
      <c r="N957" s="33"/>
      <c r="P957" s="34"/>
    </row>
    <row r="958" customHeight="1" spans="14:16">
      <c r="N958" s="33"/>
      <c r="P958" s="34"/>
    </row>
    <row r="959" customHeight="1" spans="14:16">
      <c r="N959" s="33"/>
      <c r="P959" s="34"/>
    </row>
    <row r="960" customHeight="1" spans="14:16">
      <c r="N960" s="33"/>
      <c r="P960" s="34"/>
    </row>
    <row r="961" customHeight="1" spans="14:16">
      <c r="N961" s="33"/>
      <c r="P961" s="34"/>
    </row>
    <row r="962" customHeight="1" spans="14:16">
      <c r="N962" s="33"/>
      <c r="P962" s="34"/>
    </row>
    <row r="963" customHeight="1" spans="14:16">
      <c r="N963" s="33"/>
      <c r="P963" s="34"/>
    </row>
    <row r="964" customHeight="1" spans="14:16">
      <c r="N964" s="33"/>
      <c r="P964" s="34"/>
    </row>
    <row r="965" customHeight="1" spans="14:16">
      <c r="N965" s="33"/>
      <c r="P965" s="34"/>
    </row>
    <row r="966" customHeight="1" spans="14:16">
      <c r="N966" s="33"/>
      <c r="P966" s="34"/>
    </row>
    <row r="967" customHeight="1" spans="14:16">
      <c r="N967" s="33"/>
      <c r="P967" s="34"/>
    </row>
    <row r="968" customHeight="1" spans="14:16">
      <c r="N968" s="33"/>
      <c r="P968" s="34"/>
    </row>
    <row r="969" customHeight="1" spans="14:16">
      <c r="N969" s="33"/>
      <c r="P969" s="34"/>
    </row>
    <row r="970" customHeight="1" spans="14:16">
      <c r="N970" s="33"/>
      <c r="P970" s="34"/>
    </row>
    <row r="971" customHeight="1" spans="14:16">
      <c r="N971" s="33"/>
      <c r="P971" s="34"/>
    </row>
    <row r="972" customHeight="1" spans="14:16">
      <c r="N972" s="33"/>
      <c r="P972" s="34"/>
    </row>
    <row r="973" customHeight="1" spans="14:16">
      <c r="N973" s="33"/>
      <c r="P973" s="34"/>
    </row>
    <row r="974" customHeight="1" spans="14:16">
      <c r="N974" s="33"/>
      <c r="P974" s="34"/>
    </row>
    <row r="975" customHeight="1" spans="14:16">
      <c r="N975" s="33"/>
      <c r="P975" s="34"/>
    </row>
    <row r="976" customHeight="1" spans="14:16">
      <c r="N976" s="33"/>
      <c r="P976" s="34"/>
    </row>
    <row r="977" customHeight="1" spans="14:16">
      <c r="N977" s="33"/>
      <c r="P977" s="34"/>
    </row>
    <row r="978" customHeight="1" spans="14:16">
      <c r="N978" s="33"/>
      <c r="P978" s="34"/>
    </row>
    <row r="979" customHeight="1" spans="14:16">
      <c r="N979" s="33"/>
      <c r="P979" s="34"/>
    </row>
    <row r="980" customHeight="1" spans="14:16">
      <c r="N980" s="33"/>
      <c r="P980" s="34"/>
    </row>
    <row r="981" customHeight="1" spans="14:16">
      <c r="N981" s="33"/>
      <c r="P981" s="34"/>
    </row>
    <row r="982" customHeight="1" spans="14:16">
      <c r="N982" s="33"/>
      <c r="P982" s="34"/>
    </row>
    <row r="983" customHeight="1" spans="14:16">
      <c r="N983" s="33"/>
      <c r="P983" s="34"/>
    </row>
    <row r="984" customHeight="1" spans="14:16">
      <c r="N984" s="33"/>
      <c r="P984" s="34"/>
    </row>
    <row r="985" customHeight="1" spans="14:16">
      <c r="N985" s="33"/>
      <c r="P985" s="34"/>
    </row>
    <row r="986" customHeight="1" spans="14:16">
      <c r="N986" s="33"/>
      <c r="P986" s="34"/>
    </row>
    <row r="987" customHeight="1" spans="14:16">
      <c r="N987" s="33"/>
      <c r="P987" s="34"/>
    </row>
    <row r="988" customHeight="1" spans="14:16">
      <c r="N988" s="33"/>
      <c r="P988" s="34"/>
    </row>
    <row r="989" customHeight="1" spans="14:16">
      <c r="N989" s="33"/>
      <c r="P989" s="34"/>
    </row>
    <row r="990" customHeight="1" spans="14:16">
      <c r="N990" s="33"/>
      <c r="P990" s="34"/>
    </row>
    <row r="991" customHeight="1" spans="14:16">
      <c r="N991" s="33"/>
      <c r="P991" s="34"/>
    </row>
    <row r="992" customHeight="1" spans="14:16">
      <c r="N992" s="33"/>
      <c r="P992" s="34"/>
    </row>
    <row r="993" customHeight="1" spans="14:16">
      <c r="N993" s="33"/>
      <c r="P993" s="34"/>
    </row>
    <row r="994" customHeight="1" spans="14:16">
      <c r="N994" s="33"/>
      <c r="P994" s="34"/>
    </row>
    <row r="995" customHeight="1" spans="14:16">
      <c r="N995" s="33"/>
      <c r="P995" s="34"/>
    </row>
    <row r="996" customHeight="1" spans="14:16">
      <c r="N996" s="33"/>
      <c r="P996" s="34"/>
    </row>
    <row r="997" customHeight="1" spans="14:16">
      <c r="N997" s="33"/>
      <c r="P997" s="34"/>
    </row>
    <row r="998" customHeight="1" spans="14:16">
      <c r="N998" s="33"/>
      <c r="P998" s="34"/>
    </row>
  </sheetData>
  <mergeCells count="5">
    <mergeCell ref="C1:D1"/>
    <mergeCell ref="E1:F1"/>
    <mergeCell ref="G1:H1"/>
    <mergeCell ref="I1:J1"/>
    <mergeCell ref="K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December</vt:lpstr>
      <vt:lpstr>Consolidated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Karuna Jadhav</cp:lastModifiedBy>
  <dcterms:created xsi:type="dcterms:W3CDTF">2026-01-20T08:18:06Z</dcterms:created>
  <dcterms:modified xsi:type="dcterms:W3CDTF">2026-01-20T08:20:27Z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7FD421D743FD4F62B156CD072670FC34_13</vt:lpwstr>
  </property>
  <property fmtid="{D5CDD505-2E9C-101B-9397-08002B2CF9AE}" pid="3" name="KSOProductBuildVer">
    <vt:lpwstr>1033-12.2.0.23196</vt:lpwstr>
  </property>
</Properties>
</file>